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45" windowWidth="14880" windowHeight="7665"/>
  </bookViews>
  <sheets>
    <sheet name="PLAN MEJORAMIENTO" sheetId="1" r:id="rId1"/>
  </sheets>
  <calcPr calcId="144525"/>
</workbook>
</file>

<file path=xl/calcChain.xml><?xml version="1.0" encoding="utf-8"?>
<calcChain xmlns="http://schemas.openxmlformats.org/spreadsheetml/2006/main">
  <c r="E21" i="1" l="1"/>
  <c r="E20" i="1"/>
  <c r="C37" i="1"/>
  <c r="L37" i="1" s="1"/>
  <c r="C36" i="1"/>
  <c r="L36" i="1" s="1"/>
  <c r="C35" i="1"/>
  <c r="L35" i="1" s="1"/>
  <c r="C34" i="1"/>
  <c r="L34" i="1" s="1"/>
  <c r="L38" i="1"/>
  <c r="I38" i="1"/>
  <c r="I37" i="1"/>
  <c r="I36" i="1"/>
  <c r="I35" i="1"/>
  <c r="I34" i="1"/>
  <c r="B16" i="1"/>
</calcChain>
</file>

<file path=xl/comments1.xml><?xml version="1.0" encoding="utf-8"?>
<comments xmlns="http://schemas.openxmlformats.org/spreadsheetml/2006/main">
  <authors>
    <author>paolapc</author>
    <author>FERNANDO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paolapc:</t>
        </r>
        <r>
          <rPr>
            <sz val="9"/>
            <color indexed="81"/>
            <rFont val="Tahoma"/>
            <family val="2"/>
          </rPr>
          <t xml:space="preserve">
INTENCIÓN DEL PLAN DE MEJORAMIENTO</t>
        </r>
      </text>
    </comment>
    <comment ref="I4" authorId="0">
      <text>
        <r>
          <rPr>
            <b/>
            <sz val="9"/>
            <color indexed="81"/>
            <rFont val="Tahoma"/>
            <family val="2"/>
          </rPr>
          <t>paolapc:</t>
        </r>
        <r>
          <rPr>
            <sz val="9"/>
            <color indexed="81"/>
            <rFont val="Tahoma"/>
            <family val="2"/>
          </rPr>
          <t xml:space="preserve">
FECHA EN LA CUAL SE LEVANTO EL PLAN DE MEJORAMIENTO</t>
        </r>
      </text>
    </comment>
    <comment ref="A5" authorId="0">
      <text>
        <r>
          <rPr>
            <b/>
            <sz val="9"/>
            <color indexed="81"/>
            <rFont val="Tahoma"/>
            <family val="2"/>
          </rPr>
          <t>paolapc:</t>
        </r>
        <r>
          <rPr>
            <sz val="9"/>
            <color indexed="81"/>
            <rFont val="Tahoma"/>
            <family val="2"/>
          </rPr>
          <t xml:space="preserve">
NOMBRE DEL SERVICIO/ PROGRAMA/ COMITÉ/PROCESO/ PROCEDIMIENTO QUE SE VE AFECTADO</t>
        </r>
      </text>
    </comment>
    <comment ref="B6" authorId="0">
      <text>
        <r>
          <rPr>
            <b/>
            <sz val="9"/>
            <color indexed="81"/>
            <rFont val="Tahoma"/>
            <family val="2"/>
          </rPr>
          <t>paolapc:</t>
        </r>
        <r>
          <rPr>
            <sz val="9"/>
            <color indexed="81"/>
            <rFont val="Tahoma"/>
            <family val="2"/>
          </rPr>
          <t xml:space="preserve">
ENUNCIE LOS HALLAZGOS DE MANERA CLARA, CONCRETA Y SI ES POSIBLE INDIVIDUAL</t>
        </r>
      </text>
    </comment>
    <comment ref="C6" authorId="0">
      <text>
        <r>
          <rPr>
            <b/>
            <sz val="9"/>
            <color indexed="81"/>
            <rFont val="Tahoma"/>
            <family val="2"/>
          </rPr>
          <t>paolapc:</t>
        </r>
        <r>
          <rPr>
            <sz val="9"/>
            <color indexed="81"/>
            <rFont val="Tahoma"/>
            <family val="2"/>
          </rPr>
          <t xml:space="preserve">
ENUMERE LAS ACCIONES, ACTIVIDADES O TAREAS QUE SE DESARROLLARÁN PARA ELIMINAR O CONTROLAR LA CAUSA RAÍZ</t>
        </r>
      </text>
    </comment>
    <comment ref="J6" authorId="1">
      <text>
        <r>
          <rPr>
            <b/>
            <sz val="9"/>
            <color indexed="81"/>
            <rFont val="Tahoma"/>
            <charset val="1"/>
          </rPr>
          <t>FERNANDO:
ESPACIO EXCLUCIVO PARA OFICINA DEL SISTEMA INTEGRADO DE GESTION</t>
        </r>
      </text>
    </comment>
  </commentList>
</comments>
</file>

<file path=xl/sharedStrings.xml><?xml version="1.0" encoding="utf-8"?>
<sst xmlns="http://schemas.openxmlformats.org/spreadsheetml/2006/main" count="60" uniqueCount="60">
  <si>
    <t>Corrección</t>
  </si>
  <si>
    <t>A. Preventiva</t>
  </si>
  <si>
    <t>Cerrada</t>
  </si>
  <si>
    <t>A. Correctiva</t>
  </si>
  <si>
    <t>A. Mejora</t>
  </si>
  <si>
    <t>OBJETIVO:</t>
  </si>
  <si>
    <t>FECHA DE ELABORACIÓN</t>
  </si>
  <si>
    <t>PROCESO O PROCEDIMIENTO</t>
  </si>
  <si>
    <t>RESPONSABLE DEL SEGUIMIENTO</t>
  </si>
  <si>
    <t>HALLAZGO/ OPORTUNIDAD DE MEJORA</t>
  </si>
  <si>
    <t>ACCIONES DE MEJORAMIENTO</t>
  </si>
  <si>
    <t>TIPO DE ACCIÓN</t>
  </si>
  <si>
    <t>BARRERAS DE MEJORAMIENTO</t>
  </si>
  <si>
    <t>RESPONSABLE DE LA ACCIÓN DE MEJORAMIENTO</t>
  </si>
  <si>
    <t>FECHA DE APERTURA</t>
  </si>
  <si>
    <t>FECHA DE CIERRE</t>
  </si>
  <si>
    <t>SOPORTE DE CIERRE</t>
  </si>
  <si>
    <t>SEGUIMIENTO Y CIERRE</t>
  </si>
  <si>
    <t>OBSERVACIONES/ EVIDENCIAS</t>
  </si>
  <si>
    <t>FECHA DEL SEGUIMIENTO</t>
  </si>
  <si>
    <t xml:space="preserve">ESTADO </t>
  </si>
  <si>
    <t>FECHA DE CIERRE FINAL</t>
  </si>
  <si>
    <t>NOMBRE Y CARGO</t>
  </si>
  <si>
    <t>FIRMA</t>
  </si>
  <si>
    <t>ESTADO</t>
  </si>
  <si>
    <t>Elaborò</t>
  </si>
  <si>
    <t>ABIERTA</t>
  </si>
  <si>
    <t>Reviso</t>
  </si>
  <si>
    <t>TOTAL</t>
  </si>
  <si>
    <t>CERRADA</t>
  </si>
  <si>
    <t>Aprobo</t>
  </si>
  <si>
    <t>FIRMA DEL RESPONSABLE DEL PLAN DE MEJORAMIENTO</t>
  </si>
  <si>
    <t>FIRMA RESPONSABLES DE SEGUIMIENTO Y CIERRE PARCIAL</t>
  </si>
  <si>
    <t>ANÁLISIS DEL SEGUIMIENTO</t>
  </si>
  <si>
    <t>Acción de mejoramiento</t>
  </si>
  <si>
    <t xml:space="preserve">Total de actividades </t>
  </si>
  <si>
    <t>No iniciado</t>
  </si>
  <si>
    <t>En desarrollo</t>
  </si>
  <si>
    <t xml:space="preserve">Reprogramado </t>
  </si>
  <si>
    <t>Cumplido</t>
  </si>
  <si>
    <t>No cumplido</t>
  </si>
  <si>
    <t>Anulado</t>
  </si>
  <si>
    <t>% cumplimiento</t>
  </si>
  <si>
    <t>Preventiva</t>
  </si>
  <si>
    <t>Correctiva</t>
  </si>
  <si>
    <t>Mejora</t>
  </si>
  <si>
    <t>SISTEMA INTEGRADO DE GESTIÓN</t>
  </si>
  <si>
    <t>Abierta</t>
  </si>
  <si>
    <t>NIT. 800.094.164-4</t>
  </si>
  <si>
    <t>FUENTE DEL HALLAZGO/OPORTUNIDAD DE MEJORA</t>
  </si>
  <si>
    <t xml:space="preserve">PLAN DE MEJORAMIENTO </t>
  </si>
  <si>
    <t>Auditorias</t>
  </si>
  <si>
    <t>Servicio no conforme</t>
  </si>
  <si>
    <t>Indicadores</t>
  </si>
  <si>
    <t>Riesgos</t>
  </si>
  <si>
    <t>Revisión por la dirección</t>
  </si>
  <si>
    <t>Quejas y reclamos</t>
  </si>
  <si>
    <t>CODIGO: FT - SG - 001</t>
  </si>
  <si>
    <t>VERSIÓN: 1</t>
  </si>
  <si>
    <t>FECHA: 16/12/2014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</si>
</sst>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entury Gothic"/>
      <family val="2"/>
    </font>
    <font>
      <i/>
      <sz val="11"/>
      <color theme="1"/>
      <name val="Arial Narrow"/>
      <family val="2"/>
    </font>
    <font>
      <sz val="8"/>
      <color theme="1"/>
      <name val="Century Gothic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</font>
    <font>
      <b/>
      <sz val="9"/>
      <color indexed="81"/>
      <name val="Tahoma"/>
      <charset val="1"/>
    </font>
    <font>
      <b/>
      <sz val="7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5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21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2" fillId="0" borderId="12" xfId="0" applyNumberFormat="1" applyFont="1" applyBorder="1" applyAlignment="1">
      <alignment vertical="center" wrapText="1"/>
    </xf>
    <xf numFmtId="14" fontId="12" fillId="0" borderId="12" xfId="0" applyNumberFormat="1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12" fillId="0" borderId="19" xfId="0" applyFont="1" applyFill="1" applyBorder="1" applyAlignment="1">
      <alignment vertical="center" wrapText="1"/>
    </xf>
    <xf numFmtId="0" fontId="12" fillId="0" borderId="0" xfId="0" applyFont="1"/>
    <xf numFmtId="0" fontId="16" fillId="0" borderId="20" xfId="0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0" fontId="12" fillId="0" borderId="21" xfId="0" applyNumberFormat="1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21" xfId="0" applyFont="1" applyFill="1" applyBorder="1" applyAlignment="1">
      <alignment vertical="center" wrapText="1"/>
    </xf>
    <xf numFmtId="0" fontId="12" fillId="0" borderId="22" xfId="0" applyFont="1" applyFill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1" xfId="0" applyNumberFormat="1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6" fillId="0" borderId="24" xfId="0" applyFont="1" applyBorder="1" applyAlignment="1">
      <alignment vertical="center" wrapText="1"/>
    </xf>
    <xf numFmtId="0" fontId="12" fillId="0" borderId="24" xfId="0" applyNumberFormat="1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2" fillId="0" borderId="25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 wrapText="1"/>
    </xf>
    <xf numFmtId="0" fontId="12" fillId="0" borderId="26" xfId="0" applyFont="1" applyFill="1" applyBorder="1" applyAlignment="1">
      <alignment vertical="center" wrapText="1"/>
    </xf>
    <xf numFmtId="0" fontId="16" fillId="0" borderId="0" xfId="0" applyFont="1" applyBorder="1"/>
    <xf numFmtId="0" fontId="16" fillId="0" borderId="33" xfId="0" applyFont="1" applyBorder="1"/>
    <xf numFmtId="0" fontId="12" fillId="0" borderId="0" xfId="0" applyNumberFormat="1" applyFont="1" applyBorder="1"/>
    <xf numFmtId="0" fontId="12" fillId="0" borderId="0" xfId="0" applyFont="1" applyBorder="1"/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16" fillId="0" borderId="0" xfId="0" applyFont="1"/>
    <xf numFmtId="0" fontId="16" fillId="0" borderId="0" xfId="0" applyFont="1" applyFill="1" applyBorder="1"/>
    <xf numFmtId="0" fontId="16" fillId="0" borderId="0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7" xfId="0" applyFont="1" applyBorder="1" applyAlignment="1">
      <alignment horizontal="center" vertical="center" wrapText="1"/>
    </xf>
    <xf numFmtId="0" fontId="16" fillId="0" borderId="11" xfId="0" applyFont="1" applyBorder="1"/>
    <xf numFmtId="0" fontId="12" fillId="0" borderId="19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9" fillId="0" borderId="30" xfId="0" applyFont="1" applyBorder="1" applyAlignment="1">
      <alignment horizontal="center" vertical="center" wrapText="1"/>
    </xf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horizontal="center" vertical="center"/>
    </xf>
    <xf numFmtId="0" fontId="16" fillId="0" borderId="23" xfId="0" applyFont="1" applyBorder="1"/>
    <xf numFmtId="0" fontId="12" fillId="0" borderId="26" xfId="0" applyFont="1" applyBorder="1" applyAlignment="1">
      <alignment horizontal="center"/>
    </xf>
    <xf numFmtId="0" fontId="19" fillId="0" borderId="31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justify" vertical="center" wrapText="1"/>
    </xf>
    <xf numFmtId="0" fontId="21" fillId="0" borderId="0" xfId="0" applyFont="1" applyFill="1" applyBorder="1" applyAlignment="1">
      <alignment horizontal="justify" vertical="center" wrapText="1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/>
    <xf numFmtId="0" fontId="22" fillId="0" borderId="0" xfId="0" applyFont="1" applyBorder="1"/>
    <xf numFmtId="0" fontId="23" fillId="0" borderId="0" xfId="0" applyFont="1" applyFill="1" applyBorder="1" applyAlignment="1">
      <alignment horizontal="justify" vertical="center" wrapText="1"/>
    </xf>
    <xf numFmtId="0" fontId="22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0" xfId="0" applyFont="1"/>
    <xf numFmtId="0" fontId="20" fillId="0" borderId="0" xfId="0" applyFont="1"/>
    <xf numFmtId="0" fontId="25" fillId="0" borderId="0" xfId="0" applyFont="1" applyFill="1" applyAlignment="1">
      <alignment horizontal="center" vertical="center"/>
    </xf>
    <xf numFmtId="0" fontId="26" fillId="0" borderId="21" xfId="0" applyFont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/>
    </xf>
    <xf numFmtId="0" fontId="27" fillId="2" borderId="21" xfId="0" applyFont="1" applyFill="1" applyBorder="1" applyAlignment="1">
      <alignment horizontal="center" vertical="center"/>
    </xf>
    <xf numFmtId="0" fontId="28" fillId="2" borderId="21" xfId="0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horizontal="center"/>
    </xf>
    <xf numFmtId="0" fontId="27" fillId="2" borderId="21" xfId="0" applyFont="1" applyFill="1" applyBorder="1" applyAlignment="1">
      <alignment horizontal="center"/>
    </xf>
    <xf numFmtId="0" fontId="26" fillId="0" borderId="1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/>
    </xf>
    <xf numFmtId="0" fontId="12" fillId="0" borderId="2" xfId="0" applyFont="1" applyBorder="1"/>
    <xf numFmtId="1" fontId="29" fillId="2" borderId="1" xfId="0" applyNumberFormat="1" applyFont="1" applyFill="1" applyBorder="1" applyAlignment="1">
      <alignment horizontal="center" vertical="center"/>
    </xf>
    <xf numFmtId="1" fontId="29" fillId="2" borderId="2" xfId="0" applyNumberFormat="1" applyFont="1" applyFill="1" applyBorder="1" applyAlignment="1">
      <alignment horizontal="center" vertical="center"/>
    </xf>
    <xf numFmtId="9" fontId="12" fillId="0" borderId="21" xfId="0" applyNumberFormat="1" applyFont="1" applyBorder="1" applyAlignment="1">
      <alignment horizontal="center"/>
    </xf>
    <xf numFmtId="0" fontId="25" fillId="0" borderId="1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/>
    </xf>
    <xf numFmtId="1" fontId="27" fillId="2" borderId="1" xfId="0" applyNumberFormat="1" applyFont="1" applyFill="1" applyBorder="1" applyAlignment="1">
      <alignment horizontal="center" vertical="center"/>
    </xf>
    <xf numFmtId="1" fontId="27" fillId="2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5" fillId="0" borderId="32" xfId="0" applyFont="1" applyBorder="1" applyAlignment="1">
      <alignment horizontal="center" vertical="top"/>
    </xf>
    <xf numFmtId="0" fontId="24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5" fillId="0" borderId="8" xfId="1" applyFont="1" applyBorder="1" applyAlignment="1">
      <alignment horizontal="left" vertical="center"/>
    </xf>
    <xf numFmtId="0" fontId="15" fillId="0" borderId="9" xfId="1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6" fillId="0" borderId="34" xfId="0" applyFont="1" applyBorder="1" applyAlignment="1">
      <alignment horizontal="center" wrapText="1"/>
    </xf>
    <xf numFmtId="0" fontId="16" fillId="0" borderId="35" xfId="0" applyFont="1" applyBorder="1" applyAlignment="1">
      <alignment horizont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0" fillId="0" borderId="11" xfId="1" applyFont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8" fillId="0" borderId="21" xfId="1" applyFont="1" applyBorder="1" applyAlignment="1">
      <alignment horizontal="center"/>
    </xf>
    <xf numFmtId="0" fontId="8" fillId="0" borderId="23" xfId="1" applyFont="1" applyBorder="1" applyAlignment="1">
      <alignment horizontal="center"/>
    </xf>
    <xf numFmtId="0" fontId="8" fillId="0" borderId="24" xfId="1" applyFont="1" applyBorder="1" applyAlignment="1">
      <alignment horizontal="center"/>
    </xf>
    <xf numFmtId="0" fontId="15" fillId="0" borderId="7" xfId="1" applyFont="1" applyBorder="1" applyAlignment="1">
      <alignment horizontal="left" vertical="center"/>
    </xf>
    <xf numFmtId="0" fontId="15" fillId="0" borderId="6" xfId="1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1201962</xdr:colOff>
      <xdr:row>0</xdr:row>
      <xdr:rowOff>81642</xdr:rowOff>
    </xdr:from>
    <xdr:to>
      <xdr:col>1</xdr:col>
      <xdr:colOff>1074964</xdr:colOff>
      <xdr:row>2</xdr:row>
      <xdr:rowOff>244928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1962" y="81642"/>
          <a:ext cx="1165681" cy="9116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8"/>
  <sheetViews>
    <sheetView tabSelected="1" zoomScaleNormal="100" zoomScalePageLayoutView="60" workbookViewId="0">
      <selection activeCell="B9" sqref="B9"/>
    </sheetView>
  </sheetViews>
  <sheetFormatPr baseColWidth="10" defaultRowHeight="16.5" x14ac:dyDescent="0.3"/>
  <cols>
    <col min="1" max="1" width="19.28515625" style="5" customWidth="1"/>
    <col min="2" max="2" width="18.7109375" style="5" customWidth="1"/>
    <col min="3" max="3" width="19.28515625" style="5" customWidth="1"/>
    <col min="4" max="4" width="13.7109375" style="5" customWidth="1"/>
    <col min="5" max="5" width="18.85546875" style="1" customWidth="1"/>
    <col min="6" max="6" width="21" style="1" customWidth="1"/>
    <col min="7" max="7" width="10.5703125" style="1" customWidth="1"/>
    <col min="8" max="8" width="9.85546875" style="1" customWidth="1"/>
    <col min="9" max="9" width="17.42578125" style="1" customWidth="1"/>
    <col min="10" max="10" width="15.85546875" style="1" customWidth="1"/>
    <col min="11" max="11" width="9.28515625" style="1" customWidth="1"/>
    <col min="12" max="12" width="13" style="1" customWidth="1"/>
    <col min="13" max="13" width="18" style="1" customWidth="1"/>
    <col min="14" max="22" width="11.42578125" style="1"/>
    <col min="23" max="23" width="11.42578125" style="1" customWidth="1"/>
    <col min="24" max="29" width="11.42578125" style="1" hidden="1" customWidth="1"/>
    <col min="30" max="30" width="0" style="1" hidden="1" customWidth="1"/>
    <col min="31" max="16384" width="11.42578125" style="1"/>
  </cols>
  <sheetData>
    <row r="1" spans="1:29" ht="30" customHeight="1" x14ac:dyDescent="0.3">
      <c r="A1" s="132" t="s">
        <v>48</v>
      </c>
      <c r="B1" s="133"/>
      <c r="C1" s="154" t="s">
        <v>46</v>
      </c>
      <c r="D1" s="154"/>
      <c r="E1" s="154"/>
      <c r="F1" s="154"/>
      <c r="G1" s="154"/>
      <c r="H1" s="154"/>
      <c r="I1" s="154"/>
      <c r="J1" s="154"/>
      <c r="K1" s="154"/>
      <c r="L1" s="148" t="s">
        <v>57</v>
      </c>
      <c r="M1" s="149"/>
      <c r="X1" s="2" t="s">
        <v>1</v>
      </c>
      <c r="Y1" s="3"/>
      <c r="AA1" s="6" t="s">
        <v>47</v>
      </c>
      <c r="AC1" s="1" t="s">
        <v>51</v>
      </c>
    </row>
    <row r="2" spans="1:29" ht="28.5" customHeight="1" x14ac:dyDescent="0.3">
      <c r="A2" s="134"/>
      <c r="B2" s="135"/>
      <c r="C2" s="155" t="s">
        <v>50</v>
      </c>
      <c r="D2" s="155"/>
      <c r="E2" s="155"/>
      <c r="F2" s="155"/>
      <c r="G2" s="155"/>
      <c r="H2" s="155"/>
      <c r="I2" s="155"/>
      <c r="J2" s="155"/>
      <c r="K2" s="155"/>
      <c r="L2" s="150" t="s">
        <v>58</v>
      </c>
      <c r="M2" s="151"/>
      <c r="X2" s="2" t="s">
        <v>3</v>
      </c>
      <c r="Y2" s="3"/>
      <c r="AA2" s="6" t="s">
        <v>2</v>
      </c>
      <c r="AC2" s="1" t="s">
        <v>53</v>
      </c>
    </row>
    <row r="3" spans="1:29" ht="32.25" customHeight="1" thickBot="1" x14ac:dyDescent="0.35">
      <c r="A3" s="136"/>
      <c r="B3" s="137"/>
      <c r="C3" s="156"/>
      <c r="D3" s="156"/>
      <c r="E3" s="156"/>
      <c r="F3" s="156"/>
      <c r="G3" s="156"/>
      <c r="H3" s="156"/>
      <c r="I3" s="156"/>
      <c r="J3" s="156"/>
      <c r="K3" s="156"/>
      <c r="L3" s="152" t="s">
        <v>59</v>
      </c>
      <c r="M3" s="153"/>
      <c r="X3" s="2" t="s">
        <v>4</v>
      </c>
      <c r="Y3" s="3"/>
      <c r="AC3" s="1" t="s">
        <v>56</v>
      </c>
    </row>
    <row r="4" spans="1:29" ht="36" customHeight="1" thickBot="1" x14ac:dyDescent="0.35">
      <c r="A4" s="138" t="s">
        <v>5</v>
      </c>
      <c r="B4" s="139"/>
      <c r="C4" s="140"/>
      <c r="D4" s="141"/>
      <c r="E4" s="141"/>
      <c r="F4" s="141"/>
      <c r="G4" s="141"/>
      <c r="H4" s="142"/>
      <c r="I4" s="143" t="s">
        <v>6</v>
      </c>
      <c r="J4" s="144"/>
      <c r="K4" s="145"/>
      <c r="L4" s="146"/>
      <c r="M4" s="147"/>
      <c r="AC4" s="1" t="s">
        <v>55</v>
      </c>
    </row>
    <row r="5" spans="1:29" ht="36" customHeight="1" thickBot="1" x14ac:dyDescent="0.35">
      <c r="A5" s="118" t="s">
        <v>7</v>
      </c>
      <c r="B5" s="119"/>
      <c r="C5" s="120"/>
      <c r="D5" s="121"/>
      <c r="E5" s="121"/>
      <c r="F5" s="121"/>
      <c r="G5" s="121"/>
      <c r="H5" s="122"/>
      <c r="I5" s="123" t="s">
        <v>8</v>
      </c>
      <c r="J5" s="124"/>
      <c r="K5" s="125"/>
      <c r="L5" s="126"/>
      <c r="M5" s="127"/>
      <c r="AC5" s="1" t="s">
        <v>54</v>
      </c>
    </row>
    <row r="6" spans="1:29" s="4" customFormat="1" ht="16.5" customHeight="1" thickBot="1" x14ac:dyDescent="0.35">
      <c r="A6" s="130" t="s">
        <v>49</v>
      </c>
      <c r="B6" s="107" t="s">
        <v>9</v>
      </c>
      <c r="C6" s="107" t="s">
        <v>10</v>
      </c>
      <c r="D6" s="107" t="s">
        <v>11</v>
      </c>
      <c r="E6" s="116" t="s">
        <v>12</v>
      </c>
      <c r="F6" s="116" t="s">
        <v>13</v>
      </c>
      <c r="G6" s="107" t="s">
        <v>14</v>
      </c>
      <c r="H6" s="107" t="s">
        <v>15</v>
      </c>
      <c r="I6" s="109" t="s">
        <v>16</v>
      </c>
      <c r="J6" s="111" t="s">
        <v>17</v>
      </c>
      <c r="K6" s="112"/>
      <c r="L6" s="113"/>
      <c r="M6" s="128" t="s">
        <v>18</v>
      </c>
      <c r="X6" s="1"/>
      <c r="Y6" s="1"/>
      <c r="Z6" s="1"/>
      <c r="AA6" s="1"/>
      <c r="AB6" s="1"/>
      <c r="AC6" s="1" t="s">
        <v>52</v>
      </c>
    </row>
    <row r="7" spans="1:29" ht="27" customHeight="1" thickBot="1" x14ac:dyDescent="0.35">
      <c r="A7" s="131"/>
      <c r="B7" s="108"/>
      <c r="C7" s="108"/>
      <c r="D7" s="108"/>
      <c r="E7" s="117"/>
      <c r="F7" s="117"/>
      <c r="G7" s="108"/>
      <c r="H7" s="108"/>
      <c r="I7" s="110"/>
      <c r="J7" s="7" t="s">
        <v>19</v>
      </c>
      <c r="K7" s="8" t="s">
        <v>20</v>
      </c>
      <c r="L7" s="9" t="s">
        <v>21</v>
      </c>
      <c r="M7" s="129"/>
    </row>
    <row r="8" spans="1:29" s="18" customFormat="1" ht="26.25" customHeight="1" x14ac:dyDescent="0.2">
      <c r="A8" s="10"/>
      <c r="B8" s="11"/>
      <c r="C8" s="11"/>
      <c r="D8" s="11"/>
      <c r="E8" s="12"/>
      <c r="F8" s="12"/>
      <c r="G8" s="13"/>
      <c r="H8" s="13"/>
      <c r="I8" s="14"/>
      <c r="J8" s="15"/>
      <c r="K8" s="16"/>
      <c r="L8" s="16"/>
      <c r="M8" s="17"/>
    </row>
    <row r="9" spans="1:29" s="18" customFormat="1" ht="26.25" customHeight="1" x14ac:dyDescent="0.2">
      <c r="A9" s="19"/>
      <c r="B9" s="20"/>
      <c r="C9" s="20"/>
      <c r="D9" s="20"/>
      <c r="E9" s="21"/>
      <c r="F9" s="21"/>
      <c r="G9" s="22"/>
      <c r="H9" s="22"/>
      <c r="I9" s="22"/>
      <c r="J9" s="23"/>
      <c r="K9" s="24"/>
      <c r="L9" s="24"/>
      <c r="M9" s="25"/>
    </row>
    <row r="10" spans="1:29" s="18" customFormat="1" ht="26.25" customHeight="1" x14ac:dyDescent="0.2">
      <c r="A10" s="19"/>
      <c r="B10" s="26"/>
      <c r="C10" s="27"/>
      <c r="D10" s="20"/>
      <c r="E10" s="21"/>
      <c r="F10" s="21"/>
      <c r="G10" s="22"/>
      <c r="H10" s="22"/>
      <c r="I10" s="22"/>
      <c r="J10" s="23"/>
      <c r="K10" s="24"/>
      <c r="L10" s="24"/>
      <c r="M10" s="25"/>
    </row>
    <row r="11" spans="1:29" s="18" customFormat="1" ht="26.25" customHeight="1" x14ac:dyDescent="0.2">
      <c r="A11" s="19"/>
      <c r="B11" s="26"/>
      <c r="C11" s="28"/>
      <c r="D11" s="20"/>
      <c r="E11" s="21"/>
      <c r="F11" s="21"/>
      <c r="G11" s="22"/>
      <c r="H11" s="22"/>
      <c r="I11" s="22"/>
      <c r="J11" s="23"/>
      <c r="K11" s="24"/>
      <c r="L11" s="24"/>
      <c r="M11" s="25"/>
    </row>
    <row r="12" spans="1:29" s="18" customFormat="1" ht="26.25" customHeight="1" x14ac:dyDescent="0.2">
      <c r="A12" s="19"/>
      <c r="B12" s="26"/>
      <c r="C12" s="28"/>
      <c r="D12" s="20"/>
      <c r="E12" s="29"/>
      <c r="F12" s="29"/>
      <c r="G12" s="22"/>
      <c r="H12" s="22"/>
      <c r="I12" s="22"/>
      <c r="J12" s="23"/>
      <c r="K12" s="24"/>
      <c r="L12" s="24"/>
      <c r="M12" s="25"/>
    </row>
    <row r="13" spans="1:29" s="18" customFormat="1" ht="26.25" customHeight="1" x14ac:dyDescent="0.2">
      <c r="A13" s="19"/>
      <c r="B13" s="26"/>
      <c r="C13" s="28"/>
      <c r="D13" s="20"/>
      <c r="E13" s="21"/>
      <c r="F13" s="21"/>
      <c r="G13" s="22"/>
      <c r="H13" s="22"/>
      <c r="I13" s="22"/>
      <c r="J13" s="23"/>
      <c r="K13" s="24"/>
      <c r="L13" s="24"/>
      <c r="M13" s="25"/>
    </row>
    <row r="14" spans="1:29" s="18" customFormat="1" ht="26.25" customHeight="1" x14ac:dyDescent="0.2">
      <c r="A14" s="19"/>
      <c r="B14" s="20"/>
      <c r="C14" s="20"/>
      <c r="D14" s="20"/>
      <c r="E14" s="21"/>
      <c r="F14" s="21"/>
      <c r="G14" s="22"/>
      <c r="H14" s="22"/>
      <c r="I14" s="22"/>
      <c r="J14" s="23"/>
      <c r="K14" s="24"/>
      <c r="L14" s="24"/>
      <c r="M14" s="25"/>
    </row>
    <row r="15" spans="1:29" s="18" customFormat="1" ht="26.25" customHeight="1" thickBot="1" x14ac:dyDescent="0.25">
      <c r="A15" s="30"/>
      <c r="B15" s="31"/>
      <c r="C15" s="31"/>
      <c r="D15" s="31"/>
      <c r="E15" s="32"/>
      <c r="F15" s="32"/>
      <c r="G15" s="33"/>
      <c r="H15" s="33"/>
      <c r="I15" s="33"/>
      <c r="J15" s="34"/>
      <c r="K15" s="35"/>
      <c r="L15" s="35"/>
      <c r="M15" s="36"/>
    </row>
    <row r="16" spans="1:29" s="18" customFormat="1" ht="15" thickBot="1" x14ac:dyDescent="0.25">
      <c r="A16" s="37"/>
      <c r="B16" s="38">
        <f>COUNTA(B8:B15)</f>
        <v>0</v>
      </c>
      <c r="C16" s="37"/>
      <c r="D16" s="37"/>
      <c r="E16" s="39"/>
      <c r="F16" s="39"/>
      <c r="G16" s="40"/>
      <c r="H16" s="40"/>
      <c r="I16" s="40"/>
      <c r="J16" s="40"/>
      <c r="K16" s="40"/>
      <c r="L16" s="40"/>
    </row>
    <row r="17" spans="1:12" s="18" customFormat="1" ht="15" thickBot="1" x14ac:dyDescent="0.25">
      <c r="A17" s="41"/>
      <c r="B17" s="42"/>
      <c r="C17" s="43"/>
      <c r="D17" s="43"/>
    </row>
    <row r="18" spans="1:12" s="18" customFormat="1" ht="15" thickBot="1" x14ac:dyDescent="0.25">
      <c r="A18" s="44"/>
      <c r="B18" s="45"/>
      <c r="C18" s="43"/>
      <c r="D18" s="43"/>
      <c r="H18" s="37"/>
      <c r="I18" s="114" t="s">
        <v>22</v>
      </c>
      <c r="J18" s="115"/>
      <c r="K18" s="114" t="s">
        <v>23</v>
      </c>
      <c r="L18" s="115"/>
    </row>
    <row r="19" spans="1:12" s="18" customFormat="1" ht="15" thickBot="1" x14ac:dyDescent="0.25">
      <c r="A19" s="44"/>
      <c r="B19" s="45"/>
      <c r="C19" s="43"/>
      <c r="D19" s="98" t="s">
        <v>24</v>
      </c>
      <c r="E19" s="98"/>
      <c r="F19" s="46"/>
      <c r="H19" s="47" t="s">
        <v>25</v>
      </c>
      <c r="I19" s="99"/>
      <c r="J19" s="100"/>
      <c r="K19" s="101"/>
      <c r="L19" s="102"/>
    </row>
    <row r="20" spans="1:12" s="18" customFormat="1" ht="15" thickBot="1" x14ac:dyDescent="0.25">
      <c r="A20" s="44"/>
      <c r="B20" s="45"/>
      <c r="C20" s="43"/>
      <c r="D20" s="48" t="s">
        <v>26</v>
      </c>
      <c r="E20" s="49">
        <f>COUNTIF(K8:K15,"Abierta")</f>
        <v>0</v>
      </c>
      <c r="F20" s="50"/>
      <c r="H20" s="51" t="s">
        <v>27</v>
      </c>
      <c r="I20" s="99"/>
      <c r="J20" s="100"/>
      <c r="K20" s="101"/>
      <c r="L20" s="102"/>
    </row>
    <row r="21" spans="1:12" s="18" customFormat="1" ht="15" thickBot="1" x14ac:dyDescent="0.25">
      <c r="A21" s="52"/>
      <c r="B21" s="53"/>
      <c r="C21" s="43"/>
      <c r="D21" s="54" t="s">
        <v>29</v>
      </c>
      <c r="E21" s="55">
        <f>COUNTIF(K9:K16,"Cerrada")</f>
        <v>0</v>
      </c>
      <c r="F21" s="50"/>
      <c r="H21" s="56" t="s">
        <v>30</v>
      </c>
      <c r="I21" s="103"/>
      <c r="J21" s="104"/>
      <c r="K21" s="105"/>
      <c r="L21" s="106"/>
    </row>
    <row r="22" spans="1:12" s="18" customFormat="1" ht="14.25" x14ac:dyDescent="0.2">
      <c r="A22" s="43"/>
      <c r="B22" s="43"/>
      <c r="C22" s="89"/>
      <c r="D22" s="89"/>
      <c r="E22" s="50"/>
      <c r="F22" s="50"/>
    </row>
    <row r="23" spans="1:12" s="18" customFormat="1" ht="11.25" customHeight="1" x14ac:dyDescent="0.2">
      <c r="A23" s="43"/>
      <c r="B23" s="43"/>
      <c r="C23" s="57"/>
      <c r="D23" s="57"/>
      <c r="E23" s="50"/>
      <c r="F23" s="50"/>
    </row>
    <row r="24" spans="1:12" s="18" customFormat="1" ht="11.25" customHeight="1" x14ac:dyDescent="0.2">
      <c r="A24" s="43"/>
      <c r="B24" s="43"/>
      <c r="C24" s="43"/>
      <c r="D24" s="43"/>
    </row>
    <row r="25" spans="1:12" s="18" customFormat="1" ht="31.5" customHeight="1" x14ac:dyDescent="0.2">
      <c r="A25" s="58"/>
      <c r="B25" s="59"/>
      <c r="C25" s="59"/>
      <c r="D25" s="59"/>
      <c r="E25" s="60"/>
      <c r="F25" s="61"/>
      <c r="G25" s="61"/>
      <c r="H25" s="62"/>
      <c r="I25" s="63"/>
      <c r="J25" s="64"/>
      <c r="K25" s="65"/>
      <c r="L25" s="64"/>
    </row>
    <row r="26" spans="1:12" s="18" customFormat="1" ht="30" customHeight="1" x14ac:dyDescent="0.2">
      <c r="A26" s="90" t="s">
        <v>31</v>
      </c>
      <c r="B26" s="90"/>
      <c r="C26" s="90"/>
      <c r="D26" s="90"/>
      <c r="E26" s="90"/>
      <c r="F26" s="61"/>
      <c r="G26" s="90" t="s">
        <v>32</v>
      </c>
      <c r="H26" s="90"/>
      <c r="I26" s="90"/>
      <c r="J26" s="90"/>
      <c r="K26" s="90"/>
      <c r="L26" s="90"/>
    </row>
    <row r="27" spans="1:12" s="18" customFormat="1" ht="18.75" customHeight="1" x14ac:dyDescent="0.2">
      <c r="A27" s="43"/>
      <c r="B27" s="43"/>
      <c r="C27" s="43"/>
      <c r="D27" s="43"/>
    </row>
    <row r="28" spans="1:12" s="18" customFormat="1" ht="14.25" x14ac:dyDescent="0.2">
      <c r="A28" s="43"/>
      <c r="B28" s="43"/>
      <c r="C28" s="43"/>
      <c r="D28" s="43"/>
    </row>
    <row r="29" spans="1:12" s="18" customFormat="1" ht="14.25" x14ac:dyDescent="0.2">
      <c r="A29" s="43"/>
      <c r="B29" s="43"/>
      <c r="C29" s="43"/>
      <c r="D29" s="43"/>
    </row>
    <row r="30" spans="1:12" s="18" customFormat="1" ht="14.25" x14ac:dyDescent="0.2">
      <c r="A30" s="43"/>
      <c r="B30" s="43"/>
      <c r="C30" s="43"/>
      <c r="D30" s="43"/>
    </row>
    <row r="31" spans="1:12" s="18" customFormat="1" ht="14.25" x14ac:dyDescent="0.2">
      <c r="A31" s="91" t="s">
        <v>33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</row>
    <row r="32" spans="1:12" s="18" customFormat="1" ht="14.25" x14ac:dyDescent="0.2">
      <c r="A32" s="66"/>
      <c r="B32" s="67"/>
      <c r="C32" s="68"/>
      <c r="D32" s="68"/>
      <c r="E32" s="67"/>
      <c r="F32" s="67"/>
      <c r="G32" s="69"/>
      <c r="H32" s="69"/>
      <c r="I32" s="67"/>
      <c r="J32" s="67"/>
      <c r="K32" s="67"/>
    </row>
    <row r="33" spans="1:13" s="18" customFormat="1" ht="24" customHeight="1" x14ac:dyDescent="0.2">
      <c r="A33" s="92" t="s">
        <v>34</v>
      </c>
      <c r="B33" s="93"/>
      <c r="C33" s="70" t="s">
        <v>35</v>
      </c>
      <c r="D33" s="70" t="s">
        <v>36</v>
      </c>
      <c r="E33" s="70" t="s">
        <v>37</v>
      </c>
      <c r="F33" s="70" t="s">
        <v>38</v>
      </c>
      <c r="G33" s="94" t="s">
        <v>39</v>
      </c>
      <c r="H33" s="95"/>
      <c r="I33" s="71" t="s">
        <v>40</v>
      </c>
      <c r="J33" s="96" t="s">
        <v>41</v>
      </c>
      <c r="K33" s="80"/>
      <c r="L33" s="96" t="s">
        <v>42</v>
      </c>
      <c r="M33" s="97"/>
    </row>
    <row r="34" spans="1:13" s="18" customFormat="1" ht="16.5" customHeight="1" x14ac:dyDescent="0.2">
      <c r="A34" s="84" t="s">
        <v>0</v>
      </c>
      <c r="B34" s="85"/>
      <c r="C34" s="72">
        <f>COUNTIF(D8:D15,"Corrección")</f>
        <v>0</v>
      </c>
      <c r="D34" s="72"/>
      <c r="E34" s="73"/>
      <c r="F34" s="73"/>
      <c r="G34" s="86"/>
      <c r="H34" s="80"/>
      <c r="I34" s="74">
        <f>D34+E34+F34</f>
        <v>0</v>
      </c>
      <c r="J34" s="87"/>
      <c r="K34" s="88"/>
      <c r="L34" s="83" t="e">
        <f>((G34+J34)/C34)</f>
        <v>#DIV/0!</v>
      </c>
      <c r="M34" s="83"/>
    </row>
    <row r="35" spans="1:13" s="18" customFormat="1" ht="14.25" x14ac:dyDescent="0.2">
      <c r="A35" s="84" t="s">
        <v>43</v>
      </c>
      <c r="B35" s="85"/>
      <c r="C35" s="72">
        <f>COUNTIF(D9:D16,"A. Preventiva")</f>
        <v>0</v>
      </c>
      <c r="D35" s="72"/>
      <c r="E35" s="73"/>
      <c r="F35" s="73"/>
      <c r="G35" s="86"/>
      <c r="H35" s="80"/>
      <c r="I35" s="74">
        <f>D35+E35+F35</f>
        <v>0</v>
      </c>
      <c r="J35" s="87"/>
      <c r="K35" s="88"/>
      <c r="L35" s="83" t="e">
        <f>((G35+J35)/C35)</f>
        <v>#DIV/0!</v>
      </c>
      <c r="M35" s="83"/>
    </row>
    <row r="36" spans="1:13" s="18" customFormat="1" ht="14.25" x14ac:dyDescent="0.2">
      <c r="A36" s="84" t="s">
        <v>44</v>
      </c>
      <c r="B36" s="85"/>
      <c r="C36" s="72">
        <f>COUNTIF(D10:D17,"A. Correctiva")</f>
        <v>0</v>
      </c>
      <c r="D36" s="72"/>
      <c r="E36" s="73"/>
      <c r="F36" s="73"/>
      <c r="G36" s="86"/>
      <c r="H36" s="80"/>
      <c r="I36" s="74">
        <f>D36+E36+F36</f>
        <v>0</v>
      </c>
      <c r="J36" s="87"/>
      <c r="K36" s="88"/>
      <c r="L36" s="83" t="e">
        <f>((G36+J36)/C36)</f>
        <v>#DIV/0!</v>
      </c>
      <c r="M36" s="83"/>
    </row>
    <row r="37" spans="1:13" s="18" customFormat="1" ht="14.25" x14ac:dyDescent="0.2">
      <c r="A37" s="84" t="s">
        <v>45</v>
      </c>
      <c r="B37" s="85"/>
      <c r="C37" s="72">
        <f>COUNTIF(D11:D18,"A. Mejora")</f>
        <v>0</v>
      </c>
      <c r="D37" s="72"/>
      <c r="E37" s="73"/>
      <c r="F37" s="73"/>
      <c r="G37" s="86"/>
      <c r="H37" s="80"/>
      <c r="I37" s="74">
        <f>D37+E37+F37</f>
        <v>0</v>
      </c>
      <c r="J37" s="87"/>
      <c r="K37" s="88"/>
      <c r="L37" s="83" t="e">
        <f>((G37+J37)/C37)</f>
        <v>#DIV/0!</v>
      </c>
      <c r="M37" s="83"/>
    </row>
    <row r="38" spans="1:13" s="18" customFormat="1" ht="14.25" x14ac:dyDescent="0.2">
      <c r="A38" s="77" t="s">
        <v>28</v>
      </c>
      <c r="B38" s="78"/>
      <c r="C38" s="75"/>
      <c r="D38" s="75"/>
      <c r="E38" s="76"/>
      <c r="F38" s="76"/>
      <c r="G38" s="79"/>
      <c r="H38" s="80"/>
      <c r="I38" s="74">
        <f>D38+E38+F38</f>
        <v>0</v>
      </c>
      <c r="J38" s="81"/>
      <c r="K38" s="82"/>
      <c r="L38" s="83" t="e">
        <f>((G38+J38)/C38)</f>
        <v>#DIV/0!</v>
      </c>
      <c r="M38" s="83"/>
    </row>
  </sheetData>
  <sheetProtection insertRows="0" autoFilter="0"/>
  <protectedRanges>
    <protectedRange password="CC71" sqref="X1:AC1048576" name="Rango1"/>
  </protectedRanges>
  <sortState ref="AC8:AC13">
    <sortCondition ref="AC6"/>
  </sortState>
  <mergeCells count="62">
    <mergeCell ref="A1:B3"/>
    <mergeCell ref="A4:B4"/>
    <mergeCell ref="C4:H4"/>
    <mergeCell ref="I4:J4"/>
    <mergeCell ref="K4:M4"/>
    <mergeCell ref="L1:M1"/>
    <mergeCell ref="L2:M2"/>
    <mergeCell ref="L3:M3"/>
    <mergeCell ref="C1:K1"/>
    <mergeCell ref="C2:K3"/>
    <mergeCell ref="F6:F7"/>
    <mergeCell ref="A5:B5"/>
    <mergeCell ref="C5:H5"/>
    <mergeCell ref="I5:J5"/>
    <mergeCell ref="K5:M5"/>
    <mergeCell ref="M6:M7"/>
    <mergeCell ref="A6:A7"/>
    <mergeCell ref="B6:B7"/>
    <mergeCell ref="C6:C7"/>
    <mergeCell ref="D6:D7"/>
    <mergeCell ref="E6:E7"/>
    <mergeCell ref="I21:J21"/>
    <mergeCell ref="K21:L21"/>
    <mergeCell ref="G6:G7"/>
    <mergeCell ref="H6:H7"/>
    <mergeCell ref="I6:I7"/>
    <mergeCell ref="J6:L6"/>
    <mergeCell ref="I18:J18"/>
    <mergeCell ref="K18:L18"/>
    <mergeCell ref="D19:E19"/>
    <mergeCell ref="I19:J19"/>
    <mergeCell ref="K19:L19"/>
    <mergeCell ref="I20:J20"/>
    <mergeCell ref="K20:L20"/>
    <mergeCell ref="C22:D22"/>
    <mergeCell ref="A26:E26"/>
    <mergeCell ref="G26:L26"/>
    <mergeCell ref="A31:K31"/>
    <mergeCell ref="A33:B33"/>
    <mergeCell ref="G33:H33"/>
    <mergeCell ref="J33:K33"/>
    <mergeCell ref="L33:M33"/>
    <mergeCell ref="A34:B34"/>
    <mergeCell ref="G34:H34"/>
    <mergeCell ref="J34:K34"/>
    <mergeCell ref="L34:M34"/>
    <mergeCell ref="A35:B35"/>
    <mergeCell ref="G35:H35"/>
    <mergeCell ref="J35:K35"/>
    <mergeCell ref="L35:M35"/>
    <mergeCell ref="A38:B38"/>
    <mergeCell ref="G38:H38"/>
    <mergeCell ref="J38:K38"/>
    <mergeCell ref="L38:M38"/>
    <mergeCell ref="A36:B36"/>
    <mergeCell ref="G36:H36"/>
    <mergeCell ref="J36:K36"/>
    <mergeCell ref="L36:M36"/>
    <mergeCell ref="A37:B37"/>
    <mergeCell ref="G37:H37"/>
    <mergeCell ref="J37:K37"/>
    <mergeCell ref="L37:M37"/>
  </mergeCells>
  <dataValidations count="4">
    <dataValidation type="list" allowBlank="1" showInputMessage="1" showErrorMessage="1" sqref="AC1:AC6">
      <formula1>$AC$1:$AC$6</formula1>
    </dataValidation>
    <dataValidation type="list" allowBlank="1" showInputMessage="1" showErrorMessage="1" prompt="SELECCIONE EL TIPO DE ACCIÓN" sqref="D8:D15">
      <formula1>$X$1:$X$3</formula1>
    </dataValidation>
    <dataValidation type="list" allowBlank="1" showInputMessage="1" showErrorMessage="1" sqref="K8:K15">
      <formula1>$AA$1:$AA$2</formula1>
    </dataValidation>
    <dataValidation type="list" allowBlank="1" showInputMessage="1" showErrorMessage="1" prompt="FUENTE DEL HALLAZGO" sqref="A8:A15">
      <formula1>$AC$1:$AC$6</formula1>
    </dataValidation>
  </dataValidations>
  <pageMargins left="0.25" right="0.25" top="0.75" bottom="0.75" header="0.3" footer="0.3"/>
  <pageSetup scale="6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MEJORAMIENTO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paolapc</dc:creator>
  <cp:lastModifiedBy>SERGIO</cp:lastModifiedBy>
  <cp:lastPrinted>2015-06-10T23:21:40Z</cp:lastPrinted>
  <dcterms:created xsi:type="dcterms:W3CDTF">2014-08-08T19:04:01Z</dcterms:created>
  <dcterms:modified xsi:type="dcterms:W3CDTF">2015-10-02T17:19:58Z</dcterms:modified>
</cp:coreProperties>
</file>