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9720" windowHeight="6240" activeTab="0"/>
  </bookViews>
  <sheets>
    <sheet name="Avance PM CO RREGIDO CGR" sheetId="1" r:id="rId1"/>
  </sheets>
  <definedNames>
    <definedName name="_xlnm.Print_Area" localSheetId="0">'Avance PM CO RREGIDO CGR'!$A$1:$T$37</definedName>
    <definedName name="_xlnm.Print_Titles" localSheetId="0">'Avance PM CO RREGIDO CGR'!$14:$14</definedName>
  </definedNames>
  <calcPr fullCalcOnLoad="1"/>
</workbook>
</file>

<file path=xl/comments1.xml><?xml version="1.0" encoding="utf-8"?>
<comments xmlns="http://schemas.openxmlformats.org/spreadsheetml/2006/main">
  <authors>
    <author>laquijano</author>
    <author>pc</author>
  </authors>
  <commentList>
    <comment ref="N14" authorId="0">
      <text>
        <r>
          <rPr>
            <sz val="8"/>
            <rFont val="Tahoma"/>
            <family val="2"/>
          </rPr>
          <t xml:space="preserve">Se consigna el numero de unidades ejecutadas por cada una de las metas </t>
        </r>
        <r>
          <rPr>
            <sz val="8"/>
            <rFont val="Tahoma"/>
            <family val="2"/>
          </rPr>
          <t xml:space="preserve">
</t>
        </r>
      </text>
    </comment>
    <comment ref="O14" authorId="0">
      <text>
        <r>
          <rPr>
            <sz val="8"/>
            <rFont val="Tahoma"/>
            <family val="2"/>
          </rPr>
          <t>Calcula el avance porcentual de la meta  dividiendo la ejecución informada en la columna K sobre la columna G</t>
        </r>
        <r>
          <rPr>
            <sz val="8"/>
            <rFont val="Tahoma"/>
            <family val="2"/>
          </rPr>
          <t xml:space="preserve">
</t>
        </r>
      </text>
    </comment>
    <comment ref="F14" authorId="0">
      <text>
        <r>
          <rPr>
            <b/>
            <sz val="8"/>
            <rFont val="Tahoma"/>
            <family val="2"/>
          </rPr>
          <t>Gestión correctiva y/o preventiva que subsana la causa que dio origen al hallazgo identificado.</t>
        </r>
      </text>
    </comment>
    <comment ref="G14" authorId="0">
      <text>
        <r>
          <rPr>
            <b/>
            <sz val="8"/>
            <rFont val="Tahoma"/>
            <family val="2"/>
          </rPr>
          <t>Resultado cualitativo esperado con la acción de mejoramiento.</t>
        </r>
      </text>
    </comment>
    <comment ref="H14" authorId="0">
      <text>
        <r>
          <rPr>
            <b/>
            <sz val="8"/>
            <rFont val="Tahoma"/>
            <family val="2"/>
          </rPr>
          <t>Resultados Intermedios para alcanzar o desarrollar la acción.</t>
        </r>
      </text>
    </comment>
    <comment ref="I14" authorId="0">
      <text>
        <r>
          <rPr>
            <b/>
            <sz val="8"/>
            <rFont val="Tahoma"/>
            <family val="2"/>
          </rPr>
          <t>Nombre de la unidad de medida que se utiliza para medir el
grado de avance de la meta (unidades o porcentajes), y
definición de la actividad a realizar.</t>
        </r>
      </text>
    </comment>
    <comment ref="J14" authorId="0">
      <text>
        <r>
          <rPr>
            <b/>
            <sz val="8"/>
            <rFont val="Tahoma"/>
            <family val="2"/>
          </rPr>
          <t xml:space="preserve">Volumen o tamaño de la meta, establecido en unidades o
porcentajes. </t>
        </r>
      </text>
    </comment>
    <comment ref="K14" authorId="0">
      <text>
        <r>
          <rPr>
            <b/>
            <sz val="8"/>
            <rFont val="Tahoma"/>
            <family val="2"/>
          </rPr>
          <t xml:space="preserve">Se consigna la fecha programada para la iniciación de cada paso o meta </t>
        </r>
        <r>
          <rPr>
            <sz val="8"/>
            <rFont val="Tahoma"/>
            <family val="2"/>
          </rPr>
          <t xml:space="preserve">
</t>
        </r>
      </text>
    </comment>
    <comment ref="L14" authorId="0">
      <text>
        <r>
          <rPr>
            <sz val="8"/>
            <rFont val="Tahoma"/>
            <family val="2"/>
          </rPr>
          <t xml:space="preserve">Establece el plazo o  y finalización de cada una de las metas 
</t>
        </r>
      </text>
    </comment>
    <comment ref="M14" authorId="0">
      <text>
        <r>
          <rPr>
            <sz val="8"/>
            <rFont val="Tahoma"/>
            <family val="2"/>
          </rPr>
          <t xml:space="preserve">La hoja calcula automáticamente el paso de duración de las metas  </t>
        </r>
        <r>
          <rPr>
            <sz val="8"/>
            <rFont val="Tahoma"/>
            <family val="2"/>
          </rPr>
          <t xml:space="preserve">
</t>
        </r>
      </text>
    </comment>
    <comment ref="B14" authorId="0">
      <text>
        <r>
          <rPr>
            <sz val="8"/>
            <rFont val="Tahoma"/>
            <family val="2"/>
          </rPr>
          <t xml:space="preserve">Corresponde a la clasificación establecida por la CGR según la naturaleza del hallazgo y su origen en las diferentes áreas de la administración 
</t>
        </r>
      </text>
    </comment>
    <comment ref="A14" authorId="1">
      <text>
        <r>
          <rPr>
            <b/>
            <sz val="9"/>
            <rFont val="Tahoma"/>
            <family val="2"/>
          </rPr>
          <t xml:space="preserve">Numero de orden del hallazgo en el informe ( cuando una accion correctiva agrupa varios hallazgos pueden relacionarse en las celdas los numeros correspondientes )  relacionarse 
</t>
        </r>
      </text>
    </comment>
    <comment ref="S10" authorId="1">
      <text>
        <r>
          <rPr>
            <b/>
            <sz val="8"/>
            <rFont val="Tahoma"/>
            <family val="2"/>
          </rPr>
          <t>Consignar la fecha (dia-mes-año) de suscripción del plan en la celda demarcada.</t>
        </r>
        <r>
          <rPr>
            <sz val="8"/>
            <rFont val="Tahoma"/>
            <family val="2"/>
          </rPr>
          <t xml:space="preserve">
</t>
        </r>
      </text>
    </comment>
    <comment ref="S11" authorId="1">
      <text>
        <r>
          <rPr>
            <b/>
            <sz val="8"/>
            <rFont val="Tahoma"/>
            <family val="2"/>
          </rPr>
          <t>Consignar la fecha (dia-mes-año) de evaluacion del plan en la celda demarcada</t>
        </r>
        <r>
          <rPr>
            <sz val="8"/>
            <rFont val="Tahoma"/>
            <family val="2"/>
          </rPr>
          <t xml:space="preserve">
</t>
        </r>
      </text>
    </comment>
  </commentList>
</comments>
</file>

<file path=xl/sharedStrings.xml><?xml version="1.0" encoding="utf-8"?>
<sst xmlns="http://schemas.openxmlformats.org/spreadsheetml/2006/main" count="69" uniqueCount="58">
  <si>
    <t>Representante Legal:</t>
  </si>
  <si>
    <t>No Consecutivo del Hallazgo</t>
  </si>
  <si>
    <t>Causa</t>
  </si>
  <si>
    <t>Efecto</t>
  </si>
  <si>
    <t>Objetivo</t>
  </si>
  <si>
    <t xml:space="preserve">Informe presentado a la Contraloría General de la República </t>
  </si>
  <si>
    <t>Descripción de las Metas</t>
  </si>
  <si>
    <t>CPM = POMMVi/PBEC</t>
  </si>
  <si>
    <t>AP= POMi/PBEA</t>
  </si>
  <si>
    <t xml:space="preserve">PBEC = </t>
  </si>
  <si>
    <t xml:space="preserve">PBEA = </t>
  </si>
  <si>
    <t>FORMATO No 02</t>
  </si>
  <si>
    <t>NIT:</t>
  </si>
  <si>
    <t>INFORMACIÓN SOBRE LOS PLANES DE MEJORAMIENTO</t>
  </si>
  <si>
    <t>REPRESENTANTE LEGAL</t>
  </si>
  <si>
    <t>Código Hallazgo</t>
  </si>
  <si>
    <t>Acción Correctiva</t>
  </si>
  <si>
    <t>Fecha Iniciación Metas</t>
  </si>
  <si>
    <t>Fecha Terminación Metas</t>
  </si>
  <si>
    <t>Plazo en Semanas de las Metas</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</si>
  <si>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</si>
  <si>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</si>
  <si>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</si>
  <si>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</si>
  <si>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</si>
  <si>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 xml:space="preserve">Evaluación del Plan de Mejoramiento </t>
  </si>
  <si>
    <t>Puntaje Base Evaluación de Cumplimiento</t>
  </si>
  <si>
    <t xml:space="preserve">Puntaje Base Evaluación de Avance </t>
  </si>
  <si>
    <t xml:space="preserve">Cumplimiento del Plan </t>
  </si>
  <si>
    <t xml:space="preserve">Avance del Plan de Mejoramiento </t>
  </si>
  <si>
    <t>Entidad:</t>
  </si>
  <si>
    <t>Denominacion de la Unidad de Medida de la Meta</t>
  </si>
  <si>
    <t>Unidad de Medida de la Meta</t>
  </si>
  <si>
    <t>Si</t>
  </si>
  <si>
    <t>No</t>
  </si>
  <si>
    <t>Puntajes Base de Evaluación :</t>
  </si>
  <si>
    <t>TOTALES</t>
  </si>
  <si>
    <t>Efectividad de la Acción</t>
  </si>
  <si>
    <t>1</t>
  </si>
  <si>
    <t>X</t>
  </si>
  <si>
    <r>
      <t>Descripción Hallazgo                                                   (</t>
    </r>
    <r>
      <rPr>
        <sz val="10"/>
        <color indexed="8"/>
        <rFont val="Arial"/>
        <family val="2"/>
      </rPr>
      <t>No mas de 50 palabras</t>
    </r>
    <r>
      <rPr>
        <b/>
        <sz val="10"/>
        <color indexed="8"/>
        <rFont val="Arial"/>
        <family val="2"/>
      </rPr>
      <t xml:space="preserve">) </t>
    </r>
  </si>
  <si>
    <t>Mediante inspeccion fisica y la revision documental, esta gerencia departamental de la CGR , constató que transcurridos 4 años de iniciado el proyecto para la construccion puente sobre el rio mulato en Mocoa.</t>
  </si>
  <si>
    <t>Deficiente planeacion en los proyectos y programas de inversion</t>
  </si>
  <si>
    <t>Deterioro gradual y perdida de los bienes obras inconclusas sin ningun beneficio social</t>
  </si>
  <si>
    <t>Actualizar técnica y economicamente el proyecto haciendo enfasis en la proyeccion financiera y sus etapas de construcción</t>
  </si>
  <si>
    <t>Apropiar los recursos necesarios para la terminacion del puente sobre el rio Mulato</t>
  </si>
  <si>
    <t>Documento de proyecto  actualizado (memorias planos, especificaciones presupuesto, proyeccion financiera en sus etapas de contrucción metodología MGA)</t>
  </si>
  <si>
    <t>Apropiacion de recursos en el presupuesto 2008 para la continuidad de las actividades de construccióm</t>
  </si>
  <si>
    <t>valor del recurso aprobado en el presupuesto vigencia 2008 29 millones para estudios complementarios,  valor del recurso aprobado en el presupuesto vigencia 2009 ,dependiendo de los resultados de los estudios complementarios de 2008, haciendo enfasis en la etapa de construccion  a ejecutar.</t>
  </si>
  <si>
    <t>Estudio de conveniencia y oportunidad del proyecto para la continuidad del proyecto ajustado</t>
  </si>
  <si>
    <t>Documento-</t>
  </si>
  <si>
    <t>Desarrollo del proyecto</t>
  </si>
  <si>
    <t>Para  vigencia 2008 29 millones para estudios complementarios, Incluir para vigencia 2009 en su presupuesto la asignación de recursos necesarios para la construción del 100% de la construcción del puente sobre el rio multato. El valor depende de los estudios señalados  en el primer compromiso de las acciones correctivas del plan de mejoramiento.</t>
  </si>
  <si>
    <t>UNIDAD</t>
  </si>
  <si>
    <t>GOBERNACION DEL PUTUMAYO</t>
  </si>
  <si>
    <t>Fecha de evaluacion:</t>
  </si>
  <si>
    <t xml:space="preserve"> Fecha de suscripcion:</t>
  </si>
  <si>
    <t>ADRIAN ALEJANDRO REVELO JURADO</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</si>
</sst>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mmm\-yy"/>
    <numFmt numFmtId="189" formatCode="dd\-mm\-yy"/>
    <numFmt numFmtId="190" formatCode="mmmm\-yy"/>
    <numFmt numFmtId="191" formatCode="d\-m\-yy"/>
    <numFmt numFmtId="192" formatCode="dd/mm/yyyy;@"/>
    <numFmt numFmtId="193" formatCode="d/mm/yyyy;@"/>
  </numFmts>
  <fonts count="53">
    <font>
      <sz val="10"/>
      <name val="Arial"/>
      <family val="0"/>
    </font>
    <font>
      <sz val="8"/>
      <name val="Tahoma"/>
      <family val="2"/>
    </font>
    <font>
      <b/>
      <sz val="8"/>
      <name val="Tahoma"/>
      <family val="2"/>
    </font>
    <font>
      <u val="single"/>
      <sz val="10"/>
      <color indexed="12"/>
      <name val="Arial"/>
      <family val="2"/>
    </font>
    <font>
      <u val="single"/>
      <sz val="10"/>
      <color indexed="36"/>
      <name val="Arial"/>
      <family val="2"/>
    </font>
    <font>
      <b/>
      <sz val="9"/>
      <name val="Tahoma"/>
      <family val="2"/>
    </font>
    <font>
      <sz val="10"/>
      <color indexed="8"/>
      <name val="Arial"/>
      <family val="2"/>
    </font>
    <font>
      <b/>
      <sz val="10"/>
      <color indexed="56"/>
      <name val="Arial"/>
      <family val="2"/>
    </font>
    <font>
      <sz val="12"/>
      <color indexed="56"/>
      <name val="Arial"/>
      <family val="2"/>
    </font>
    <font>
      <sz val="10"/>
      <color indexed="56"/>
      <name val="Arial"/>
      <family val="2"/>
    </font>
    <font>
      <b/>
      <sz val="12"/>
      <color indexed="56"/>
      <name val="Arial"/>
      <family val="2"/>
    </font>
    <font>
      <b/>
      <sz val="10"/>
      <color indexed="8"/>
      <name val="Arial"/>
      <family val="2"/>
    </font>
    <font>
      <sz val="12"/>
      <color indexed="8"/>
      <name val="Arial"/>
      <family val="2"/>
    </font>
    <font>
      <b/>
      <sz val="12"/>
      <color indexed="8"/>
      <name val="Arial"/>
      <family val="2"/>
    </font>
    <font>
      <b/>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47">
    <xf numFmtId="0" fontId="0" fillId="0" borderId="0" xfId="0" applyAlignment="1">
      <alignment/>
    </xf>
    <xf numFmtId="49" fontId="6" fillId="33" borderId="10" xfId="0" applyNumberFormat="1" applyFont="1" applyFill="1" applyBorder="1" applyAlignment="1">
      <alignment horizontal="center" vertical="center" wrapText="1"/>
    </xf>
    <xf numFmtId="0" fontId="8" fillId="0" borderId="0" xfId="0" applyFont="1" applyAlignment="1">
      <alignment horizontal="left"/>
    </xf>
    <xf numFmtId="0" fontId="7" fillId="0" borderId="11" xfId="0" applyFont="1" applyBorder="1" applyAlignment="1">
      <alignment vertical="center" wrapText="1"/>
    </xf>
    <xf numFmtId="0" fontId="8" fillId="0" borderId="0" xfId="0" applyFont="1" applyBorder="1" applyAlignment="1">
      <alignment horizontal="left"/>
    </xf>
    <xf numFmtId="0" fontId="9" fillId="0" borderId="0" xfId="0" applyFont="1" applyFill="1" applyBorder="1" applyAlignment="1" applyProtection="1">
      <alignment horizontal="left" vertical="center" wrapText="1"/>
      <protection locked="0"/>
    </xf>
    <xf numFmtId="0" fontId="9" fillId="0" borderId="0" xfId="0" applyFont="1" applyBorder="1" applyAlignment="1">
      <alignment horizontal="left"/>
    </xf>
    <xf numFmtId="189" fontId="9" fillId="0" borderId="0" xfId="0" applyNumberFormat="1" applyFont="1" applyBorder="1" applyAlignment="1">
      <alignment horizontal="left" vertical="center" wrapText="1"/>
    </xf>
    <xf numFmtId="189" fontId="9" fillId="0" borderId="0" xfId="0" applyNumberFormat="1" applyFont="1" applyBorder="1" applyAlignment="1">
      <alignment horizontal="left" wrapText="1"/>
    </xf>
    <xf numFmtId="15" fontId="7" fillId="0" borderId="0" xfId="0" applyNumberFormat="1" applyFont="1" applyBorder="1" applyAlignment="1">
      <alignment horizontal="left" wrapText="1"/>
    </xf>
    <xf numFmtId="0" fontId="7" fillId="0" borderId="0" xfId="0" applyFont="1" applyBorder="1" applyAlignment="1">
      <alignment horizontal="left" wrapText="1"/>
    </xf>
    <xf numFmtId="0" fontId="9" fillId="0" borderId="12" xfId="0" applyFont="1" applyBorder="1" applyAlignment="1">
      <alignment horizontal="left"/>
    </xf>
    <xf numFmtId="14" fontId="9" fillId="0" borderId="12" xfId="0" applyNumberFormat="1" applyFont="1" applyBorder="1" applyAlignment="1">
      <alignment horizontal="left"/>
    </xf>
    <xf numFmtId="14" fontId="9" fillId="0" borderId="0" xfId="0" applyNumberFormat="1" applyFont="1" applyBorder="1" applyAlignment="1">
      <alignment horizontal="left"/>
    </xf>
    <xf numFmtId="0" fontId="8" fillId="0" borderId="0" xfId="0" applyFont="1" applyAlignment="1">
      <alignment/>
    </xf>
    <xf numFmtId="0" fontId="9" fillId="0" borderId="0" xfId="0" applyFont="1" applyAlignment="1">
      <alignment horizontal="left"/>
    </xf>
    <xf numFmtId="0" fontId="10" fillId="0" borderId="0" xfId="0" applyFont="1" applyBorder="1" applyAlignment="1">
      <alignment horizontal="center"/>
    </xf>
    <xf numFmtId="0" fontId="8" fillId="0" borderId="0" xfId="0" applyFont="1" applyAlignment="1">
      <alignment horizontal="left" vertical="center" wrapText="1"/>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right" vertical="center" wrapText="1"/>
    </xf>
    <xf numFmtId="10" fontId="6" fillId="33" borderId="10" xfId="0" applyNumberFormat="1" applyFont="1" applyFill="1" applyBorder="1" applyAlignment="1">
      <alignment horizontal="right" vertical="center" wrapText="1"/>
    </xf>
    <xf numFmtId="0" fontId="6" fillId="33" borderId="13" xfId="0" applyFont="1" applyFill="1" applyBorder="1" applyAlignment="1">
      <alignment horizontal="right" vertical="center" wrapText="1"/>
    </xf>
    <xf numFmtId="0" fontId="12" fillId="33" borderId="10" xfId="0" applyFont="1" applyFill="1" applyBorder="1" applyAlignment="1">
      <alignment/>
    </xf>
    <xf numFmtId="0" fontId="6" fillId="33" borderId="10" xfId="0" applyFont="1" applyFill="1" applyBorder="1" applyAlignment="1">
      <alignment horizontal="left"/>
    </xf>
    <xf numFmtId="10" fontId="6" fillId="33" borderId="10" xfId="0" applyNumberFormat="1" applyFont="1" applyFill="1" applyBorder="1" applyAlignment="1">
      <alignment horizontal="right"/>
    </xf>
    <xf numFmtId="0" fontId="6" fillId="33" borderId="0" xfId="0" applyFont="1" applyFill="1" applyAlignment="1">
      <alignment horizontal="left"/>
    </xf>
    <xf numFmtId="0" fontId="6" fillId="33" borderId="10" xfId="0" applyFont="1" applyFill="1" applyBorder="1" applyAlignment="1">
      <alignment horizontal="left" vertical="center" wrapText="1"/>
    </xf>
    <xf numFmtId="0" fontId="12" fillId="33" borderId="0" xfId="0" applyFont="1" applyFill="1" applyAlignment="1">
      <alignment/>
    </xf>
    <xf numFmtId="0" fontId="6" fillId="33" borderId="0" xfId="0" applyFont="1" applyFill="1" applyBorder="1" applyAlignment="1">
      <alignment horizontal="left"/>
    </xf>
    <xf numFmtId="0" fontId="6" fillId="33" borderId="14" xfId="0" applyFont="1" applyFill="1" applyBorder="1" applyAlignment="1">
      <alignment horizontal="left" vertical="center" wrapText="1"/>
    </xf>
    <xf numFmtId="0" fontId="11" fillId="33" borderId="14" xfId="0" applyFont="1" applyFill="1" applyBorder="1" applyAlignment="1">
      <alignment horizontal="left" vertical="center" wrapText="1"/>
    </xf>
    <xf numFmtId="1" fontId="6" fillId="33" borderId="14" xfId="0" applyNumberFormat="1" applyFont="1" applyFill="1" applyBorder="1" applyAlignment="1">
      <alignment horizontal="right" vertical="center" wrapText="1"/>
    </xf>
    <xf numFmtId="0" fontId="11" fillId="33" borderId="10" xfId="0" applyFont="1" applyFill="1" applyBorder="1" applyAlignment="1">
      <alignment horizontal="left" vertical="center" wrapText="1"/>
    </xf>
    <xf numFmtId="1" fontId="6" fillId="33" borderId="10" xfId="0" applyNumberFormat="1" applyFont="1" applyFill="1" applyBorder="1" applyAlignment="1">
      <alignment horizontal="right" vertical="center" wrapText="1"/>
    </xf>
    <xf numFmtId="0" fontId="6" fillId="33" borderId="15" xfId="0" applyFont="1" applyFill="1" applyBorder="1" applyAlignment="1">
      <alignment vertical="center" wrapText="1"/>
    </xf>
    <xf numFmtId="0" fontId="6" fillId="33" borderId="16" xfId="0" applyFont="1" applyFill="1" applyBorder="1" applyAlignment="1">
      <alignment horizontal="center" vertical="center" wrapText="1"/>
    </xf>
    <xf numFmtId="0" fontId="6" fillId="33" borderId="16" xfId="0" applyFont="1" applyFill="1" applyBorder="1" applyAlignment="1">
      <alignment horizontal="justify" vertical="center" wrapText="1"/>
    </xf>
    <xf numFmtId="3" fontId="6" fillId="33" borderId="16" xfId="0" applyNumberFormat="1" applyFont="1" applyFill="1" applyBorder="1" applyAlignment="1">
      <alignment horizontal="center" vertical="center" wrapText="1"/>
    </xf>
    <xf numFmtId="14" fontId="6" fillId="33" borderId="16" xfId="0" applyNumberFormat="1" applyFont="1" applyFill="1" applyBorder="1" applyAlignment="1">
      <alignment horizontal="center" vertical="center" wrapText="1"/>
    </xf>
    <xf numFmtId="2" fontId="6" fillId="33" borderId="16" xfId="0" applyNumberFormat="1" applyFont="1" applyFill="1" applyBorder="1" applyAlignment="1">
      <alignment horizontal="right" vertical="center" wrapText="1"/>
    </xf>
    <xf numFmtId="49" fontId="6" fillId="33" borderId="16" xfId="0" applyNumberFormat="1" applyFont="1" applyFill="1" applyBorder="1" applyAlignment="1">
      <alignment horizontal="center" vertical="center" wrapText="1"/>
    </xf>
    <xf numFmtId="10" fontId="6" fillId="33" borderId="13" xfId="0" applyNumberFormat="1" applyFont="1" applyFill="1" applyBorder="1" applyAlignment="1">
      <alignment horizontal="right" vertical="center" wrapText="1"/>
    </xf>
    <xf numFmtId="0" fontId="0" fillId="0" borderId="10" xfId="0" applyFont="1" applyBorder="1" applyAlignment="1">
      <alignmen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0" borderId="10" xfId="0" applyFont="1" applyBorder="1" applyAlignment="1">
      <alignment horizontal="justify" vertical="center" wrapText="1"/>
    </xf>
    <xf numFmtId="0" fontId="0" fillId="0" borderId="17" xfId="0" applyFont="1" applyBorder="1" applyAlignment="1">
      <alignment vertical="top" wrapText="1"/>
    </xf>
    <xf numFmtId="0" fontId="0" fillId="0" borderId="10" xfId="0" applyFont="1" applyFill="1" applyBorder="1" applyAlignment="1">
      <alignment horizontal="justify" vertical="center" wrapText="1"/>
    </xf>
    <xf numFmtId="0" fontId="9" fillId="0" borderId="0" xfId="0" applyFont="1" applyFill="1" applyBorder="1" applyAlignment="1">
      <alignment horizontal="left"/>
    </xf>
    <xf numFmtId="0" fontId="8" fillId="0" borderId="18" xfId="0" applyFont="1" applyFill="1" applyBorder="1" applyAlignment="1">
      <alignment horizontal="left"/>
    </xf>
    <xf numFmtId="0" fontId="9" fillId="0" borderId="12" xfId="0" applyFont="1" applyFill="1" applyBorder="1" applyAlignment="1">
      <alignment horizontal="left"/>
    </xf>
    <xf numFmtId="14" fontId="7" fillId="0" borderId="15"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6" fillId="0" borderId="0" xfId="0" applyFont="1" applyFill="1" applyAlignment="1">
      <alignment horizontal="left"/>
    </xf>
    <xf numFmtId="0" fontId="12" fillId="0" borderId="0" xfId="0" applyFont="1" applyFill="1" applyAlignment="1">
      <alignment horizontal="left"/>
    </xf>
    <xf numFmtId="0" fontId="9" fillId="0" borderId="0" xfId="0" applyFont="1" applyFill="1" applyAlignment="1">
      <alignment horizontal="left"/>
    </xf>
    <xf numFmtId="0" fontId="8" fillId="0" borderId="0" xfId="0" applyFont="1" applyFill="1" applyAlignment="1">
      <alignment horizontal="left"/>
    </xf>
    <xf numFmtId="0" fontId="10" fillId="0" borderId="0" xfId="0" applyFont="1" applyFill="1" applyBorder="1" applyAlignment="1">
      <alignment horizontal="center"/>
    </xf>
    <xf numFmtId="0" fontId="14" fillId="0" borderId="11" xfId="0" applyFont="1" applyBorder="1" applyAlignment="1">
      <alignment vertical="center" wrapText="1"/>
    </xf>
    <xf numFmtId="0" fontId="15" fillId="0" borderId="0" xfId="0" applyFont="1" applyBorder="1" applyAlignment="1">
      <alignment horizontal="left"/>
    </xf>
    <xf numFmtId="4" fontId="6" fillId="0" borderId="10" xfId="0" applyNumberFormat="1" applyFont="1" applyFill="1" applyBorder="1" applyAlignment="1">
      <alignment horizontal="right" vertical="center" wrapText="1"/>
    </xf>
    <xf numFmtId="4" fontId="6" fillId="33" borderId="10" xfId="0" applyNumberFormat="1" applyFont="1" applyFill="1" applyBorder="1" applyAlignment="1">
      <alignment horizontal="center" vertical="center" wrapText="1"/>
    </xf>
    <xf numFmtId="171" fontId="6" fillId="33" borderId="13" xfId="48"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9" fillId="0" borderId="15" xfId="0" applyNumberFormat="1" applyFont="1" applyFill="1" applyBorder="1" applyAlignment="1">
      <alignment vertical="center" wrapText="1"/>
    </xf>
    <xf numFmtId="14" fontId="9" fillId="0" borderId="13" xfId="0" applyNumberFormat="1" applyFont="1" applyFill="1" applyBorder="1" applyAlignment="1">
      <alignment vertical="center" wrapText="1"/>
    </xf>
    <xf numFmtId="0" fontId="51" fillId="0" borderId="0" xfId="0" applyFont="1" applyAlignment="1">
      <alignment horizontal="left"/>
    </xf>
    <xf numFmtId="4" fontId="6" fillId="0" borderId="10" xfId="48" applyNumberFormat="1" applyFont="1" applyFill="1" applyBorder="1" applyAlignment="1">
      <alignment horizontal="center" vertical="center" wrapText="1"/>
    </xf>
    <xf numFmtId="10" fontId="6" fillId="0" borderId="10" xfId="0" applyNumberFormat="1" applyFont="1" applyFill="1" applyBorder="1" applyAlignment="1">
      <alignment horizontal="righ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33" borderId="17" xfId="0" applyFont="1" applyFill="1" applyBorder="1" applyAlignment="1">
      <alignment horizontal="justify" vertical="center" wrapText="1"/>
    </xf>
    <xf numFmtId="0" fontId="0" fillId="33" borderId="14"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17" xfId="0" applyFont="1" applyBorder="1" applyAlignment="1">
      <alignment vertical="top" wrapText="1"/>
    </xf>
    <xf numFmtId="0" fontId="0" fillId="0" borderId="14" xfId="0" applyFont="1" applyBorder="1" applyAlignment="1">
      <alignment vertical="top" wrapText="1"/>
    </xf>
    <xf numFmtId="4" fontId="6" fillId="33" borderId="17" xfId="48" applyNumberFormat="1" applyFont="1" applyFill="1" applyBorder="1" applyAlignment="1">
      <alignment horizontal="center" vertical="center" wrapText="1"/>
    </xf>
    <xf numFmtId="4" fontId="6" fillId="33" borderId="14" xfId="48" applyNumberFormat="1" applyFont="1" applyFill="1" applyBorder="1" applyAlignment="1">
      <alignment horizontal="center" vertical="center" wrapText="1"/>
    </xf>
    <xf numFmtId="10" fontId="6" fillId="33" borderId="17" xfId="48" applyNumberFormat="1" applyFont="1" applyFill="1" applyBorder="1" applyAlignment="1">
      <alignment horizontal="center" vertical="center" wrapText="1"/>
    </xf>
    <xf numFmtId="10" fontId="6" fillId="33" borderId="14" xfId="48" applyNumberFormat="1"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4" xfId="0" applyFont="1" applyFill="1" applyBorder="1" applyAlignment="1">
      <alignment horizontal="center" vertical="center" wrapText="1"/>
    </xf>
    <xf numFmtId="14" fontId="6" fillId="33" borderId="17" xfId="0" applyNumberFormat="1" applyFont="1" applyFill="1" applyBorder="1" applyAlignment="1">
      <alignment horizontal="center" vertical="center" wrapText="1"/>
    </xf>
    <xf numFmtId="14" fontId="6" fillId="0" borderId="17"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171" fontId="6" fillId="33" borderId="17" xfId="48" applyFont="1" applyFill="1" applyBorder="1" applyAlignment="1">
      <alignment horizontal="center" vertical="center" wrapText="1"/>
    </xf>
    <xf numFmtId="171" fontId="6" fillId="33" borderId="19" xfId="48" applyFont="1" applyFill="1" applyBorder="1" applyAlignment="1">
      <alignment horizontal="center" vertical="center" wrapText="1"/>
    </xf>
    <xf numFmtId="171" fontId="6" fillId="33" borderId="14" xfId="48" applyFont="1" applyFill="1" applyBorder="1" applyAlignment="1">
      <alignment horizontal="center" vertical="center" wrapText="1"/>
    </xf>
    <xf numFmtId="4" fontId="6" fillId="33" borderId="19" xfId="48" applyNumberFormat="1"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14" fontId="6" fillId="33" borderId="14" xfId="0" applyNumberFormat="1"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0" fontId="0" fillId="0" borderId="10" xfId="0" applyFont="1" applyBorder="1" applyAlignment="1">
      <alignment horizontal="justify" vertical="center" wrapText="1"/>
    </xf>
    <xf numFmtId="0" fontId="0" fillId="0" borderId="19" xfId="0" applyFont="1" applyBorder="1" applyAlignment="1">
      <alignment vertical="top"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11" fillId="33" borderId="17"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9" fillId="0" borderId="0" xfId="0" applyFont="1" applyFill="1" applyBorder="1" applyAlignment="1">
      <alignment horizontal="center"/>
    </xf>
    <xf numFmtId="0" fontId="9" fillId="0" borderId="18" xfId="0" applyFont="1" applyFill="1" applyBorder="1" applyAlignment="1">
      <alignment horizontal="center"/>
    </xf>
    <xf numFmtId="14"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14" fontId="0" fillId="0" borderId="0" xfId="0" applyNumberFormat="1" applyFont="1" applyFill="1" applyBorder="1" applyAlignment="1">
      <alignment horizontal="center"/>
    </xf>
    <xf numFmtId="14" fontId="0" fillId="0" borderId="18" xfId="0" applyNumberFormat="1" applyFont="1" applyFill="1" applyBorder="1" applyAlignment="1">
      <alignment horizontal="center"/>
    </xf>
    <xf numFmtId="0" fontId="10" fillId="0" borderId="0" xfId="0" applyFont="1" applyBorder="1" applyAlignment="1">
      <alignment horizontal="center"/>
    </xf>
    <xf numFmtId="0" fontId="11" fillId="33" borderId="10" xfId="0" applyFont="1" applyFill="1" applyBorder="1" applyAlignment="1">
      <alignment horizontal="center" wrapText="1"/>
    </xf>
    <xf numFmtId="0" fontId="9" fillId="0" borderId="0" xfId="0" applyFont="1" applyBorder="1" applyAlignment="1">
      <alignment/>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11" xfId="0" applyFont="1" applyBorder="1" applyAlignment="1">
      <alignment horizontal="center" wrapText="1"/>
    </xf>
    <xf numFmtId="0" fontId="7" fillId="0" borderId="0" xfId="0" applyFont="1" applyBorder="1" applyAlignment="1">
      <alignment horizontal="center" wrapText="1"/>
    </xf>
    <xf numFmtId="0" fontId="7" fillId="0" borderId="18" xfId="0" applyFont="1" applyBorder="1" applyAlignment="1">
      <alignment horizontal="center" wrapText="1"/>
    </xf>
    <xf numFmtId="0" fontId="7" fillId="33" borderId="11" xfId="0" applyFont="1" applyFill="1" applyBorder="1" applyAlignment="1">
      <alignment horizontal="center" wrapText="1"/>
    </xf>
    <xf numFmtId="0" fontId="7" fillId="33" borderId="0" xfId="0" applyFont="1" applyFill="1" applyBorder="1" applyAlignment="1">
      <alignment horizontal="center" wrapText="1"/>
    </xf>
    <xf numFmtId="0" fontId="7" fillId="33" borderId="18" xfId="0" applyFont="1" applyFill="1" applyBorder="1" applyAlignment="1">
      <alignment horizont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3" fillId="33" borderId="15" xfId="0" applyFont="1" applyFill="1" applyBorder="1" applyAlignment="1">
      <alignment horizontal="center"/>
    </xf>
    <xf numFmtId="0" fontId="13" fillId="33" borderId="16" xfId="0" applyFont="1" applyFill="1" applyBorder="1" applyAlignment="1">
      <alignment horizontal="center"/>
    </xf>
    <xf numFmtId="0" fontId="13" fillId="33" borderId="13" xfId="0" applyFont="1" applyFill="1" applyBorder="1" applyAlignment="1">
      <alignment horizontal="center"/>
    </xf>
    <xf numFmtId="2" fontId="6" fillId="0" borderId="10" xfId="0" applyNumberFormat="1" applyFont="1" applyFill="1" applyBorder="1" applyAlignment="1">
      <alignment horizontal="center" vertical="center"/>
    </xf>
    <xf numFmtId="0" fontId="11" fillId="33" borderId="17" xfId="0" applyFont="1" applyFill="1" applyBorder="1" applyAlignment="1">
      <alignment vertical="center" wrapText="1"/>
    </xf>
    <xf numFmtId="0" fontId="11" fillId="33" borderId="19" xfId="0" applyFont="1" applyFill="1" applyBorder="1" applyAlignment="1">
      <alignment vertical="center" wrapText="1"/>
    </xf>
    <xf numFmtId="0" fontId="10" fillId="0" borderId="0" xfId="0" applyFont="1" applyBorder="1" applyAlignment="1">
      <alignment/>
    </xf>
    <xf numFmtId="0" fontId="8" fillId="0" borderId="23" xfId="0" applyFont="1" applyBorder="1" applyAlignment="1">
      <alignment/>
    </xf>
    <xf numFmtId="0" fontId="9" fillId="0" borderId="23"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
  <sheetViews>
    <sheetView tabSelected="1" zoomScaleSheetLayoutView="25" zoomScalePageLayoutView="0" workbookViewId="0" topLeftCell="A1">
      <pane ySplit="15" topLeftCell="A16" activePane="bottomLeft" state="frozen"/>
      <selection pane="topLeft" activeCell="A1" sqref="A1"/>
      <selection pane="bottomLeft" activeCell="A3" sqref="A3:T3"/>
    </sheetView>
  </sheetViews>
  <sheetFormatPr defaultColWidth="11.421875" defaultRowHeight="12.75"/>
  <cols>
    <col min="1" max="1" width="9.8515625" style="14" customWidth="1"/>
    <col min="2" max="2" width="16.140625" style="2" customWidth="1"/>
    <col min="3" max="3" width="21.57421875" style="2" customWidth="1"/>
    <col min="4" max="4" width="16.140625" style="2" customWidth="1"/>
    <col min="5" max="5" width="17.421875" style="2" customWidth="1"/>
    <col min="6" max="6" width="35.57421875" style="2" customWidth="1"/>
    <col min="7" max="7" width="34.8515625" style="2" customWidth="1"/>
    <col min="8" max="8" width="26.8515625" style="2" customWidth="1"/>
    <col min="9" max="9" width="16.7109375" style="2" customWidth="1"/>
    <col min="10" max="10" width="7.7109375" style="2" customWidth="1"/>
    <col min="11" max="11" width="11.421875" style="2" customWidth="1"/>
    <col min="12" max="12" width="13.7109375" style="2" customWidth="1"/>
    <col min="13" max="13" width="9.00390625" style="2" customWidth="1"/>
    <col min="14" max="14" width="6.8515625" style="2" customWidth="1"/>
    <col min="15" max="15" width="11.8515625" style="2" customWidth="1"/>
    <col min="16" max="16" width="13.421875" style="2" customWidth="1"/>
    <col min="17" max="17" width="7.8515625" style="60" customWidth="1"/>
    <col min="18" max="18" width="9.28125" style="60" customWidth="1"/>
    <col min="19" max="19" width="5.8515625" style="60" customWidth="1"/>
    <col min="20" max="20" width="5.57421875" style="60" customWidth="1"/>
    <col min="21" max="16384" width="11.421875" style="2" customWidth="1"/>
  </cols>
  <sheetData>
    <row r="1" spans="1:20" ht="15">
      <c r="A1" s="127" t="s">
        <v>11</v>
      </c>
      <c r="B1" s="128"/>
      <c r="C1" s="128"/>
      <c r="D1" s="128"/>
      <c r="E1" s="128"/>
      <c r="F1" s="128"/>
      <c r="G1" s="128"/>
      <c r="H1" s="128"/>
      <c r="I1" s="128"/>
      <c r="J1" s="128"/>
      <c r="K1" s="128"/>
      <c r="L1" s="128"/>
      <c r="M1" s="128"/>
      <c r="N1" s="128"/>
      <c r="O1" s="128"/>
      <c r="P1" s="128"/>
      <c r="Q1" s="128"/>
      <c r="R1" s="128"/>
      <c r="S1" s="128"/>
      <c r="T1" s="129"/>
    </row>
    <row r="2" spans="1:20" ht="15" customHeight="1">
      <c r="A2" s="130" t="s">
        <v>13</v>
      </c>
      <c r="B2" s="131"/>
      <c r="C2" s="131"/>
      <c r="D2" s="131"/>
      <c r="E2" s="131"/>
      <c r="F2" s="131"/>
      <c r="G2" s="131"/>
      <c r="H2" s="131"/>
      <c r="I2" s="131"/>
      <c r="J2" s="131"/>
      <c r="K2" s="131"/>
      <c r="L2" s="131"/>
      <c r="M2" s="131"/>
      <c r="N2" s="131"/>
      <c r="O2" s="131"/>
      <c r="P2" s="131"/>
      <c r="Q2" s="131"/>
      <c r="R2" s="131"/>
      <c r="S2" s="131"/>
      <c r="T2" s="132"/>
    </row>
    <row r="3" spans="1:20" ht="15" customHeight="1">
      <c r="A3" s="133" t="s">
        <v>5</v>
      </c>
      <c r="B3" s="134"/>
      <c r="C3" s="134"/>
      <c r="D3" s="134"/>
      <c r="E3" s="134"/>
      <c r="F3" s="134"/>
      <c r="G3" s="134"/>
      <c r="H3" s="134"/>
      <c r="I3" s="134"/>
      <c r="J3" s="134"/>
      <c r="K3" s="134"/>
      <c r="L3" s="134"/>
      <c r="M3" s="134"/>
      <c r="N3" s="134"/>
      <c r="O3" s="134"/>
      <c r="P3" s="134"/>
      <c r="Q3" s="134"/>
      <c r="R3" s="134"/>
      <c r="S3" s="134"/>
      <c r="T3" s="135"/>
    </row>
    <row r="4" spans="1:20" ht="14.25" customHeight="1">
      <c r="A4" s="3"/>
      <c r="B4" s="4"/>
      <c r="C4" s="5"/>
      <c r="D4" s="5"/>
      <c r="E4" s="5"/>
      <c r="F4" s="4"/>
      <c r="G4" s="5"/>
      <c r="H4" s="4"/>
      <c r="I4" s="6"/>
      <c r="J4" s="6"/>
      <c r="K4" s="6"/>
      <c r="L4" s="6"/>
      <c r="M4" s="6"/>
      <c r="N4" s="6"/>
      <c r="O4" s="6"/>
      <c r="P4" s="6"/>
      <c r="Q4" s="50"/>
      <c r="R4" s="50"/>
      <c r="S4" s="50"/>
      <c r="T4" s="51"/>
    </row>
    <row r="5" spans="1:20" ht="15" customHeight="1">
      <c r="A5" s="74" t="s">
        <v>30</v>
      </c>
      <c r="B5" s="75"/>
      <c r="C5" s="63" t="s">
        <v>54</v>
      </c>
      <c r="D5" s="5"/>
      <c r="E5" s="5"/>
      <c r="F5" s="4"/>
      <c r="G5" s="5"/>
      <c r="H5" s="5"/>
      <c r="I5" s="4"/>
      <c r="J5" s="6"/>
      <c r="K5" s="6"/>
      <c r="L5" s="50"/>
      <c r="M5" s="6"/>
      <c r="N5" s="6"/>
      <c r="O5" s="6"/>
      <c r="P5" s="6"/>
      <c r="Q5" s="50"/>
      <c r="R5" s="50"/>
      <c r="S5" s="50"/>
      <c r="T5" s="51"/>
    </row>
    <row r="6" spans="1:20" ht="15">
      <c r="A6" s="74" t="s">
        <v>0</v>
      </c>
      <c r="B6" s="75"/>
      <c r="C6" s="63" t="s">
        <v>57</v>
      </c>
      <c r="D6" s="5"/>
      <c r="E6" s="5"/>
      <c r="F6" s="4"/>
      <c r="G6" s="4"/>
      <c r="H6" s="6"/>
      <c r="I6" s="6"/>
      <c r="J6" s="6"/>
      <c r="K6" s="6"/>
      <c r="L6" s="6"/>
      <c r="M6" s="6"/>
      <c r="N6" s="6"/>
      <c r="O6" s="6"/>
      <c r="P6" s="6"/>
      <c r="Q6" s="50"/>
      <c r="R6" s="50"/>
      <c r="S6" s="50"/>
      <c r="T6" s="51"/>
    </row>
    <row r="7" spans="1:20" ht="15" customHeight="1">
      <c r="A7" s="62" t="s">
        <v>12</v>
      </c>
      <c r="B7" s="63"/>
      <c r="C7" s="63"/>
      <c r="D7" s="5"/>
      <c r="E7" s="5"/>
      <c r="F7" s="4"/>
      <c r="G7" s="4"/>
      <c r="H7" s="6"/>
      <c r="I7" s="6"/>
      <c r="J7" s="6"/>
      <c r="K7" s="6"/>
      <c r="L7" s="6"/>
      <c r="M7" s="6"/>
      <c r="N7" s="6"/>
      <c r="O7" s="6"/>
      <c r="P7" s="6"/>
      <c r="Q7" s="50"/>
      <c r="R7" s="50"/>
      <c r="S7" s="50"/>
      <c r="T7" s="51"/>
    </row>
    <row r="8" spans="1:20" ht="15" customHeight="1">
      <c r="A8" s="62"/>
      <c r="B8" s="63"/>
      <c r="C8" s="63"/>
      <c r="D8" s="5"/>
      <c r="E8" s="5"/>
      <c r="F8" s="4"/>
      <c r="G8" s="4"/>
      <c r="H8" s="6"/>
      <c r="I8" s="6"/>
      <c r="J8" s="6"/>
      <c r="K8" s="6"/>
      <c r="L8" s="6"/>
      <c r="M8" s="6"/>
      <c r="N8" s="6"/>
      <c r="O8" s="6"/>
      <c r="P8" s="6"/>
      <c r="Q8" s="50"/>
      <c r="R8" s="50"/>
      <c r="S8" s="50"/>
      <c r="T8" s="51"/>
    </row>
    <row r="9" spans="1:20" ht="15" customHeight="1">
      <c r="A9" s="136" t="s">
        <v>56</v>
      </c>
      <c r="B9" s="137"/>
      <c r="C9" s="137"/>
      <c r="D9" s="7"/>
      <c r="E9" s="7"/>
      <c r="F9" s="4"/>
      <c r="G9" s="8"/>
      <c r="H9" s="9"/>
      <c r="I9" s="10"/>
      <c r="J9" s="10"/>
      <c r="K9" s="10"/>
      <c r="L9" s="10"/>
      <c r="M9" s="6"/>
      <c r="N9" s="10"/>
      <c r="O9" s="6"/>
      <c r="P9" s="6"/>
      <c r="Q9" s="122">
        <v>39729</v>
      </c>
      <c r="R9" s="123"/>
      <c r="S9" s="116"/>
      <c r="T9" s="117"/>
    </row>
    <row r="10" spans="1:20" ht="15" customHeight="1">
      <c r="A10" s="136" t="s">
        <v>55</v>
      </c>
      <c r="B10" s="137"/>
      <c r="C10" s="137"/>
      <c r="D10" s="7"/>
      <c r="E10" s="7"/>
      <c r="F10" s="10"/>
      <c r="G10" s="8"/>
      <c r="H10" s="9"/>
      <c r="I10" s="10"/>
      <c r="J10" s="10"/>
      <c r="K10" s="10"/>
      <c r="L10" s="10"/>
      <c r="M10" s="6"/>
      <c r="N10" s="10"/>
      <c r="O10" s="6"/>
      <c r="P10" s="6"/>
      <c r="Q10" s="122">
        <v>40178</v>
      </c>
      <c r="R10" s="123"/>
      <c r="S10" s="69"/>
      <c r="T10" s="70"/>
    </row>
    <row r="11" spans="1:20" ht="15">
      <c r="A11" s="3"/>
      <c r="B11" s="11"/>
      <c r="C11" s="11"/>
      <c r="D11" s="11"/>
      <c r="E11" s="11"/>
      <c r="F11" s="11"/>
      <c r="G11" s="12"/>
      <c r="H11" s="11"/>
      <c r="I11" s="11"/>
      <c r="J11" s="11"/>
      <c r="K11" s="11"/>
      <c r="L11" s="11"/>
      <c r="M11" s="11"/>
      <c r="N11" s="11"/>
      <c r="O11" s="11"/>
      <c r="P11" s="11"/>
      <c r="Q11" s="52"/>
      <c r="R11" s="52"/>
      <c r="S11" s="118"/>
      <c r="T11" s="119"/>
    </row>
    <row r="12" spans="1:20" ht="15">
      <c r="A12" s="3"/>
      <c r="B12" s="6"/>
      <c r="C12" s="6"/>
      <c r="D12" s="6"/>
      <c r="E12" s="6"/>
      <c r="F12" s="6"/>
      <c r="G12" s="13"/>
      <c r="H12" s="6"/>
      <c r="I12" s="6"/>
      <c r="J12" s="6"/>
      <c r="K12" s="6"/>
      <c r="L12" s="6"/>
      <c r="M12" s="6"/>
      <c r="N12" s="6"/>
      <c r="O12" s="6"/>
      <c r="P12" s="6"/>
      <c r="Q12" s="50"/>
      <c r="R12" s="50"/>
      <c r="S12" s="53"/>
      <c r="T12" s="54"/>
    </row>
    <row r="13" spans="1:20" ht="15">
      <c r="A13" s="3"/>
      <c r="B13" s="6"/>
      <c r="C13" s="6"/>
      <c r="D13" s="6"/>
      <c r="E13" s="6"/>
      <c r="F13" s="6"/>
      <c r="G13" s="13"/>
      <c r="H13" s="6"/>
      <c r="I13" s="6"/>
      <c r="J13" s="6"/>
      <c r="K13" s="6"/>
      <c r="L13" s="6"/>
      <c r="M13" s="6"/>
      <c r="N13" s="6"/>
      <c r="O13" s="6"/>
      <c r="P13" s="6"/>
      <c r="Q13" s="50"/>
      <c r="R13" s="50"/>
      <c r="S13" s="53"/>
      <c r="T13" s="54"/>
    </row>
    <row r="14" spans="1:20" ht="63.75" customHeight="1">
      <c r="A14" s="142" t="s">
        <v>1</v>
      </c>
      <c r="B14" s="113" t="s">
        <v>15</v>
      </c>
      <c r="C14" s="113" t="s">
        <v>40</v>
      </c>
      <c r="D14" s="113" t="s">
        <v>2</v>
      </c>
      <c r="E14" s="113" t="s">
        <v>3</v>
      </c>
      <c r="F14" s="113" t="s">
        <v>16</v>
      </c>
      <c r="G14" s="113" t="s">
        <v>4</v>
      </c>
      <c r="H14" s="113" t="s">
        <v>6</v>
      </c>
      <c r="I14" s="113" t="s">
        <v>31</v>
      </c>
      <c r="J14" s="113" t="s">
        <v>32</v>
      </c>
      <c r="K14" s="113" t="s">
        <v>17</v>
      </c>
      <c r="L14" s="113" t="s">
        <v>18</v>
      </c>
      <c r="M14" s="113" t="s">
        <v>19</v>
      </c>
      <c r="N14" s="113" t="s">
        <v>20</v>
      </c>
      <c r="O14" s="113" t="s">
        <v>21</v>
      </c>
      <c r="P14" s="113" t="s">
        <v>22</v>
      </c>
      <c r="Q14" s="88" t="s">
        <v>23</v>
      </c>
      <c r="R14" s="88" t="s">
        <v>24</v>
      </c>
      <c r="S14" s="120" t="s">
        <v>37</v>
      </c>
      <c r="T14" s="121"/>
    </row>
    <row r="15" spans="1:20" ht="15">
      <c r="A15" s="143"/>
      <c r="B15" s="114"/>
      <c r="C15" s="114"/>
      <c r="D15" s="114"/>
      <c r="E15" s="114"/>
      <c r="F15" s="114"/>
      <c r="G15" s="114"/>
      <c r="H15" s="114"/>
      <c r="I15" s="114"/>
      <c r="J15" s="114"/>
      <c r="K15" s="114"/>
      <c r="L15" s="114"/>
      <c r="M15" s="114"/>
      <c r="N15" s="114"/>
      <c r="O15" s="114"/>
      <c r="P15" s="115"/>
      <c r="Q15" s="90"/>
      <c r="R15" s="90"/>
      <c r="S15" s="55" t="s">
        <v>33</v>
      </c>
      <c r="T15" s="55" t="s">
        <v>34</v>
      </c>
    </row>
    <row r="16" spans="1:20" ht="136.5" customHeight="1">
      <c r="A16" s="44">
        <v>1</v>
      </c>
      <c r="B16" s="45">
        <v>1101001</v>
      </c>
      <c r="C16" s="46" t="s">
        <v>41</v>
      </c>
      <c r="D16" s="46" t="s">
        <v>42</v>
      </c>
      <c r="E16" s="46" t="s">
        <v>43</v>
      </c>
      <c r="F16" s="47" t="s">
        <v>44</v>
      </c>
      <c r="G16" s="47" t="s">
        <v>45</v>
      </c>
      <c r="H16" s="47" t="s">
        <v>46</v>
      </c>
      <c r="I16" s="18" t="s">
        <v>53</v>
      </c>
      <c r="J16" s="19">
        <v>1</v>
      </c>
      <c r="K16" s="20">
        <v>39749</v>
      </c>
      <c r="L16" s="68">
        <v>39798</v>
      </c>
      <c r="M16" s="21">
        <f>(+L16-K16)/7</f>
        <v>7</v>
      </c>
      <c r="N16" s="1" t="s">
        <v>38</v>
      </c>
      <c r="O16" s="22">
        <f>IF(K16=0,0,+N16/J16)</f>
        <v>1</v>
      </c>
      <c r="P16" s="65">
        <f>+M16*O16</f>
        <v>7</v>
      </c>
      <c r="Q16" s="64">
        <f>IF(L16&lt;=$Q$10,P16,0)</f>
        <v>7</v>
      </c>
      <c r="R16" s="64">
        <f>IF($Q$10&gt;=L16,M16,0)</f>
        <v>7</v>
      </c>
      <c r="S16" s="55" t="s">
        <v>39</v>
      </c>
      <c r="T16" s="55"/>
    </row>
    <row r="17" spans="1:20" ht="15" customHeight="1">
      <c r="A17" s="80"/>
      <c r="B17" s="78"/>
      <c r="C17" s="76"/>
      <c r="D17" s="76"/>
      <c r="E17" s="76"/>
      <c r="F17" s="86" t="s">
        <v>47</v>
      </c>
      <c r="G17" s="86"/>
      <c r="H17" s="86" t="s">
        <v>48</v>
      </c>
      <c r="I17" s="91" t="s">
        <v>53</v>
      </c>
      <c r="J17" s="91">
        <v>1</v>
      </c>
      <c r="K17" s="94">
        <v>39721</v>
      </c>
      <c r="L17" s="106">
        <v>40147</v>
      </c>
      <c r="M17" s="98">
        <f aca="true" t="shared" si="0" ref="M17:M23">(+L17-K17)/7</f>
        <v>60.857142857142854</v>
      </c>
      <c r="N17" s="82">
        <v>1</v>
      </c>
      <c r="O17" s="84">
        <f aca="true" t="shared" si="1" ref="O17:O23">IF(K17=0,0,+N17/J17)</f>
        <v>1</v>
      </c>
      <c r="P17" s="82">
        <f aca="true" t="shared" si="2" ref="P17:P23">+M17*O17</f>
        <v>60.857142857142854</v>
      </c>
      <c r="Q17" s="102">
        <f>IF(L17&lt;=$Q$10,P17,0)</f>
        <v>60.857142857142854</v>
      </c>
      <c r="R17" s="102">
        <f>IF($Q$10&gt;=L17,M17,0)</f>
        <v>60.857142857142854</v>
      </c>
      <c r="S17" s="88" t="s">
        <v>39</v>
      </c>
      <c r="T17" s="88"/>
    </row>
    <row r="18" spans="1:21" ht="141" customHeight="1">
      <c r="A18" s="81"/>
      <c r="B18" s="79"/>
      <c r="C18" s="77"/>
      <c r="D18" s="77"/>
      <c r="E18" s="77"/>
      <c r="F18" s="87"/>
      <c r="G18" s="87"/>
      <c r="H18" s="87"/>
      <c r="I18" s="93"/>
      <c r="J18" s="93"/>
      <c r="K18" s="105"/>
      <c r="L18" s="107"/>
      <c r="M18" s="100"/>
      <c r="N18" s="83"/>
      <c r="O18" s="85"/>
      <c r="P18" s="83"/>
      <c r="Q18" s="104"/>
      <c r="R18" s="104"/>
      <c r="S18" s="90"/>
      <c r="T18" s="90"/>
      <c r="U18" s="71"/>
    </row>
    <row r="19" spans="1:20" ht="15">
      <c r="A19" s="80"/>
      <c r="B19" s="110"/>
      <c r="C19" s="111"/>
      <c r="D19" s="111"/>
      <c r="E19" s="111"/>
      <c r="F19" s="112" t="s">
        <v>49</v>
      </c>
      <c r="G19" s="108"/>
      <c r="H19" s="108" t="s">
        <v>50</v>
      </c>
      <c r="I19" s="91" t="s">
        <v>53</v>
      </c>
      <c r="J19" s="91">
        <v>1</v>
      </c>
      <c r="K19" s="94">
        <v>39825</v>
      </c>
      <c r="L19" s="95">
        <v>39840</v>
      </c>
      <c r="M19" s="98">
        <f t="shared" si="0"/>
        <v>2.142857142857143</v>
      </c>
      <c r="N19" s="82">
        <v>1</v>
      </c>
      <c r="O19" s="82">
        <f t="shared" si="1"/>
        <v>1</v>
      </c>
      <c r="P19" s="82">
        <f t="shared" si="2"/>
        <v>2.142857142857143</v>
      </c>
      <c r="Q19" s="102">
        <f>IF(L19&lt;=$Q$10,P19,0)</f>
        <v>2.142857142857143</v>
      </c>
      <c r="R19" s="102">
        <f>IF($Q$10&gt;=L19,M19,0)</f>
        <v>2.142857142857143</v>
      </c>
      <c r="S19" s="88" t="s">
        <v>39</v>
      </c>
      <c r="T19" s="88"/>
    </row>
    <row r="20" spans="1:20" ht="15">
      <c r="A20" s="109"/>
      <c r="B20" s="110"/>
      <c r="C20" s="111"/>
      <c r="D20" s="111"/>
      <c r="E20" s="111"/>
      <c r="F20" s="112"/>
      <c r="G20" s="108"/>
      <c r="H20" s="108"/>
      <c r="I20" s="92"/>
      <c r="J20" s="92"/>
      <c r="K20" s="92"/>
      <c r="L20" s="96"/>
      <c r="M20" s="99">
        <f t="shared" si="0"/>
        <v>0</v>
      </c>
      <c r="N20" s="101" t="s">
        <v>38</v>
      </c>
      <c r="O20" s="101">
        <f t="shared" si="1"/>
        <v>0</v>
      </c>
      <c r="P20" s="101">
        <f t="shared" si="2"/>
        <v>0</v>
      </c>
      <c r="Q20" s="103"/>
      <c r="R20" s="103"/>
      <c r="S20" s="89"/>
      <c r="T20" s="89"/>
    </row>
    <row r="21" spans="1:20" ht="15">
      <c r="A21" s="109"/>
      <c r="B21" s="110"/>
      <c r="C21" s="111"/>
      <c r="D21" s="111"/>
      <c r="E21" s="111"/>
      <c r="F21" s="112"/>
      <c r="G21" s="108"/>
      <c r="H21" s="108"/>
      <c r="I21" s="92"/>
      <c r="J21" s="92"/>
      <c r="K21" s="92"/>
      <c r="L21" s="96"/>
      <c r="M21" s="99">
        <f t="shared" si="0"/>
        <v>0</v>
      </c>
      <c r="N21" s="101" t="s">
        <v>38</v>
      </c>
      <c r="O21" s="101">
        <f t="shared" si="1"/>
        <v>0</v>
      </c>
      <c r="P21" s="101">
        <f t="shared" si="2"/>
        <v>0</v>
      </c>
      <c r="Q21" s="103"/>
      <c r="R21" s="103"/>
      <c r="S21" s="89"/>
      <c r="T21" s="89"/>
    </row>
    <row r="22" spans="1:20" ht="15">
      <c r="A22" s="81"/>
      <c r="B22" s="110"/>
      <c r="C22" s="111"/>
      <c r="D22" s="111"/>
      <c r="E22" s="111"/>
      <c r="F22" s="112"/>
      <c r="G22" s="108"/>
      <c r="H22" s="108"/>
      <c r="I22" s="93"/>
      <c r="J22" s="93"/>
      <c r="K22" s="93"/>
      <c r="L22" s="97"/>
      <c r="M22" s="100">
        <f t="shared" si="0"/>
        <v>0</v>
      </c>
      <c r="N22" s="83" t="s">
        <v>38</v>
      </c>
      <c r="O22" s="83">
        <f t="shared" si="1"/>
        <v>0</v>
      </c>
      <c r="P22" s="83">
        <f t="shared" si="2"/>
        <v>0</v>
      </c>
      <c r="Q22" s="104"/>
      <c r="R22" s="104"/>
      <c r="S22" s="90"/>
      <c r="T22" s="90"/>
    </row>
    <row r="23" spans="1:20" ht="165" customHeight="1">
      <c r="A23" s="48"/>
      <c r="B23" s="45"/>
      <c r="C23" s="46"/>
      <c r="D23" s="46"/>
      <c r="E23" s="46"/>
      <c r="F23" s="47" t="s">
        <v>51</v>
      </c>
      <c r="G23" s="49"/>
      <c r="H23" s="47" t="s">
        <v>52</v>
      </c>
      <c r="I23" s="18" t="s">
        <v>53</v>
      </c>
      <c r="J23" s="19">
        <v>1</v>
      </c>
      <c r="K23" s="20">
        <v>39847</v>
      </c>
      <c r="L23" s="68">
        <v>40144</v>
      </c>
      <c r="M23" s="21">
        <f t="shared" si="0"/>
        <v>42.42857142857143</v>
      </c>
      <c r="N23" s="72" t="s">
        <v>38</v>
      </c>
      <c r="O23" s="73">
        <f t="shared" si="1"/>
        <v>1</v>
      </c>
      <c r="P23" s="72">
        <f t="shared" si="2"/>
        <v>42.42857142857143</v>
      </c>
      <c r="Q23" s="64">
        <f>IF(L23&lt;=$Q$10,P23,0)</f>
        <v>42.42857142857143</v>
      </c>
      <c r="R23" s="64">
        <f>IF($Q$10&gt;=L23,M23,0)</f>
        <v>42.42857142857143</v>
      </c>
      <c r="S23" s="55" t="s">
        <v>39</v>
      </c>
      <c r="T23" s="55"/>
    </row>
    <row r="24" spans="1:20" ht="15">
      <c r="A24" s="36"/>
      <c r="B24" s="37"/>
      <c r="C24" s="38"/>
      <c r="D24" s="38"/>
      <c r="E24" s="38"/>
      <c r="F24" s="38"/>
      <c r="G24" s="38"/>
      <c r="H24" s="38"/>
      <c r="I24" s="37"/>
      <c r="J24" s="39"/>
      <c r="K24" s="40"/>
      <c r="L24" s="40"/>
      <c r="M24" s="41"/>
      <c r="N24" s="42"/>
      <c r="O24" s="43"/>
      <c r="P24" s="23"/>
      <c r="Q24" s="64"/>
      <c r="R24" s="64"/>
      <c r="S24" s="56"/>
      <c r="T24" s="55"/>
    </row>
    <row r="25" spans="1:20" ht="15.75">
      <c r="A25" s="138" t="s">
        <v>36</v>
      </c>
      <c r="B25" s="139"/>
      <c r="C25" s="139"/>
      <c r="D25" s="139"/>
      <c r="E25" s="139"/>
      <c r="F25" s="139"/>
      <c r="G25" s="139"/>
      <c r="H25" s="139"/>
      <c r="I25" s="139"/>
      <c r="J25" s="139"/>
      <c r="K25" s="139"/>
      <c r="L25" s="139"/>
      <c r="M25" s="139"/>
      <c r="N25" s="139"/>
      <c r="O25" s="140"/>
      <c r="P25" s="66">
        <f>SUM(P16:P23)</f>
        <v>112.42857142857143</v>
      </c>
      <c r="Q25" s="67">
        <f>SUM(Q16:Q23)</f>
        <v>112.42857142857143</v>
      </c>
      <c r="R25" s="67">
        <f>SUM(R16:R23)</f>
        <v>112.42857142857143</v>
      </c>
      <c r="S25" s="141"/>
      <c r="T25" s="141"/>
    </row>
    <row r="26" spans="1:20" ht="15">
      <c r="A26" s="24"/>
      <c r="B26" s="25"/>
      <c r="C26" s="125" t="s">
        <v>25</v>
      </c>
      <c r="D26" s="125"/>
      <c r="E26" s="125"/>
      <c r="F26" s="125"/>
      <c r="G26" s="125"/>
      <c r="H26" s="125"/>
      <c r="I26" s="125"/>
      <c r="J26" s="25"/>
      <c r="K26" s="25"/>
      <c r="L26" s="25"/>
      <c r="M26" s="25"/>
      <c r="N26" s="25"/>
      <c r="O26" s="26"/>
      <c r="P26" s="27"/>
      <c r="Q26" s="57"/>
      <c r="R26" s="57"/>
      <c r="S26" s="57"/>
      <c r="T26" s="58"/>
    </row>
    <row r="27" spans="1:20" ht="25.5">
      <c r="A27" s="24"/>
      <c r="B27" s="25"/>
      <c r="C27" s="28" t="s">
        <v>35</v>
      </c>
      <c r="D27" s="28"/>
      <c r="E27" s="28"/>
      <c r="F27" s="28"/>
      <c r="G27" s="28"/>
      <c r="H27" s="28"/>
      <c r="I27" s="28"/>
      <c r="J27" s="25"/>
      <c r="K27" s="25"/>
      <c r="L27" s="25"/>
      <c r="M27" s="25"/>
      <c r="N27" s="25"/>
      <c r="O27" s="25"/>
      <c r="P27" s="27"/>
      <c r="Q27" s="57"/>
      <c r="R27" s="57"/>
      <c r="S27" s="57"/>
      <c r="T27" s="58"/>
    </row>
    <row r="28" spans="1:20" ht="38.25">
      <c r="A28" s="29"/>
      <c r="B28" s="30"/>
      <c r="C28" s="31" t="s">
        <v>26</v>
      </c>
      <c r="D28" s="31"/>
      <c r="E28" s="31"/>
      <c r="F28" s="31"/>
      <c r="G28" s="32" t="s">
        <v>9</v>
      </c>
      <c r="H28" s="31"/>
      <c r="I28" s="33">
        <f>+R25</f>
        <v>112.42857142857143</v>
      </c>
      <c r="J28" s="27"/>
      <c r="K28" s="27"/>
      <c r="L28" s="27"/>
      <c r="M28" s="27"/>
      <c r="N28" s="27"/>
      <c r="O28" s="27"/>
      <c r="P28" s="27"/>
      <c r="Q28" s="57"/>
      <c r="R28" s="57"/>
      <c r="S28" s="57"/>
      <c r="T28" s="58"/>
    </row>
    <row r="29" spans="1:20" ht="25.5">
      <c r="A29" s="29"/>
      <c r="B29" s="30"/>
      <c r="C29" s="28" t="s">
        <v>27</v>
      </c>
      <c r="D29" s="28"/>
      <c r="E29" s="28"/>
      <c r="F29" s="28"/>
      <c r="G29" s="34" t="s">
        <v>10</v>
      </c>
      <c r="H29" s="28"/>
      <c r="I29" s="35">
        <f>SUM(M16:M23)</f>
        <v>112.42857142857143</v>
      </c>
      <c r="J29" s="27"/>
      <c r="K29" s="27"/>
      <c r="L29" s="27"/>
      <c r="M29" s="27"/>
      <c r="N29" s="27"/>
      <c r="O29" s="27"/>
      <c r="P29" s="27"/>
      <c r="Q29" s="57"/>
      <c r="R29" s="57"/>
      <c r="S29" s="57"/>
      <c r="T29" s="58"/>
    </row>
    <row r="30" spans="1:20" ht="25.5">
      <c r="A30" s="29"/>
      <c r="B30" s="30"/>
      <c r="C30" s="28" t="s">
        <v>28</v>
      </c>
      <c r="D30" s="28"/>
      <c r="E30" s="28"/>
      <c r="F30" s="28"/>
      <c r="G30" s="34" t="s">
        <v>7</v>
      </c>
      <c r="H30" s="28"/>
      <c r="I30" s="22">
        <f>IF(Q25=0,0,+Q25/I28)</f>
        <v>1</v>
      </c>
      <c r="J30" s="27"/>
      <c r="K30" s="27"/>
      <c r="L30" s="27"/>
      <c r="M30" s="27"/>
      <c r="N30" s="27"/>
      <c r="O30" s="27"/>
      <c r="P30" s="27"/>
      <c r="Q30" s="57"/>
      <c r="R30" s="57"/>
      <c r="S30" s="57"/>
      <c r="T30" s="58"/>
    </row>
    <row r="31" spans="1:20" ht="25.5">
      <c r="A31" s="29"/>
      <c r="B31" s="30"/>
      <c r="C31" s="28" t="s">
        <v>29</v>
      </c>
      <c r="D31" s="28"/>
      <c r="E31" s="28"/>
      <c r="F31" s="28"/>
      <c r="G31" s="34" t="s">
        <v>8</v>
      </c>
      <c r="H31" s="28"/>
      <c r="I31" s="22">
        <f>IF(P25=0,0,+P25/I29)</f>
        <v>1</v>
      </c>
      <c r="J31" s="27"/>
      <c r="K31" s="27"/>
      <c r="L31" s="27"/>
      <c r="M31" s="27"/>
      <c r="N31" s="27"/>
      <c r="O31" s="27"/>
      <c r="P31" s="27"/>
      <c r="Q31" s="57"/>
      <c r="R31" s="57"/>
      <c r="S31" s="57"/>
      <c r="T31" s="58"/>
    </row>
    <row r="32" spans="2:19" ht="15">
      <c r="B32" s="6"/>
      <c r="C32" s="15"/>
      <c r="D32" s="15"/>
      <c r="E32" s="15"/>
      <c r="F32" s="15"/>
      <c r="G32" s="15"/>
      <c r="H32" s="15"/>
      <c r="I32" s="15"/>
      <c r="J32" s="15"/>
      <c r="K32" s="15"/>
      <c r="L32" s="15"/>
      <c r="M32" s="15"/>
      <c r="N32" s="15"/>
      <c r="O32" s="15"/>
      <c r="P32" s="15"/>
      <c r="Q32" s="59"/>
      <c r="R32" s="59"/>
      <c r="S32" s="59"/>
    </row>
    <row r="33" spans="2:19" ht="15">
      <c r="B33" s="6"/>
      <c r="C33" s="15"/>
      <c r="D33" s="15"/>
      <c r="E33" s="15"/>
      <c r="F33" s="15"/>
      <c r="G33" s="15"/>
      <c r="H33" s="15"/>
      <c r="I33" s="15"/>
      <c r="J33" s="15"/>
      <c r="K33" s="15"/>
      <c r="L33" s="15"/>
      <c r="M33" s="15"/>
      <c r="N33" s="15"/>
      <c r="O33" s="15"/>
      <c r="P33" s="15"/>
      <c r="Q33" s="59"/>
      <c r="R33" s="59"/>
      <c r="S33" s="59"/>
    </row>
    <row r="34" spans="2:19" ht="15">
      <c r="B34" s="6"/>
      <c r="C34" s="15"/>
      <c r="D34" s="15"/>
      <c r="E34" s="15"/>
      <c r="F34" s="15"/>
      <c r="G34" s="15"/>
      <c r="H34" s="15"/>
      <c r="I34" s="15"/>
      <c r="J34" s="15"/>
      <c r="K34" s="15"/>
      <c r="L34" s="15"/>
      <c r="M34" s="15"/>
      <c r="N34" s="15"/>
      <c r="O34" s="15"/>
      <c r="P34" s="15"/>
      <c r="Q34" s="59"/>
      <c r="R34" s="59"/>
      <c r="S34" s="59"/>
    </row>
    <row r="35" spans="1:19" ht="15.75" thickBot="1">
      <c r="A35" s="145"/>
      <c r="B35" s="146"/>
      <c r="C35" s="146"/>
      <c r="D35" s="146"/>
      <c r="E35" s="15"/>
      <c r="F35" s="15"/>
      <c r="G35" s="15"/>
      <c r="H35" s="15"/>
      <c r="I35" s="15"/>
      <c r="J35" s="15"/>
      <c r="K35" s="15"/>
      <c r="L35" s="15"/>
      <c r="M35" s="15"/>
      <c r="N35" s="15"/>
      <c r="O35" s="15"/>
      <c r="P35" s="15"/>
      <c r="Q35" s="59"/>
      <c r="R35" s="59"/>
      <c r="S35" s="59"/>
    </row>
    <row r="36" spans="2:19" ht="15.75">
      <c r="B36" s="144" t="s">
        <v>57</v>
      </c>
      <c r="C36" s="144"/>
      <c r="D36" s="15"/>
      <c r="E36" s="15"/>
      <c r="F36" s="15"/>
      <c r="G36" s="15"/>
      <c r="H36" s="15"/>
      <c r="I36" s="15"/>
      <c r="J36" s="15"/>
      <c r="K36" s="15"/>
      <c r="L36" s="15"/>
      <c r="M36" s="15"/>
      <c r="N36" s="15"/>
      <c r="O36" s="15"/>
      <c r="P36" s="15"/>
      <c r="Q36" s="59"/>
      <c r="R36" s="59"/>
      <c r="S36" s="59"/>
    </row>
    <row r="37" spans="2:19" ht="15.75">
      <c r="B37" s="124" t="s">
        <v>14</v>
      </c>
      <c r="C37" s="124"/>
      <c r="D37" s="15"/>
      <c r="E37" s="15"/>
      <c r="F37" s="15"/>
      <c r="G37" s="15"/>
      <c r="H37" s="15"/>
      <c r="I37" s="15"/>
      <c r="J37" s="15"/>
      <c r="K37" s="15"/>
      <c r="L37" s="15"/>
      <c r="M37" s="15"/>
      <c r="N37" s="15"/>
      <c r="O37" s="15"/>
      <c r="P37" s="15"/>
      <c r="Q37" s="59"/>
      <c r="R37" s="59"/>
      <c r="S37" s="59"/>
    </row>
    <row r="38" spans="4:19" ht="15.75">
      <c r="D38" s="16"/>
      <c r="E38" s="16"/>
      <c r="F38" s="17"/>
      <c r="G38" s="17"/>
      <c r="H38" s="17"/>
      <c r="I38" s="17"/>
      <c r="J38" s="17"/>
      <c r="K38" s="124"/>
      <c r="L38" s="126"/>
      <c r="M38" s="126"/>
      <c r="N38" s="126"/>
      <c r="O38" s="4"/>
      <c r="P38" s="16"/>
      <c r="Q38" s="61"/>
      <c r="R38" s="61"/>
      <c r="S38" s="61"/>
    </row>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sheetData>
  <sheetProtection/>
  <mergeCells count="75">
    <mergeCell ref="A25:O25"/>
    <mergeCell ref="S25:T25"/>
    <mergeCell ref="H14:H15"/>
    <mergeCell ref="A14:A15"/>
    <mergeCell ref="B14:B15"/>
    <mergeCell ref="C14:C15"/>
    <mergeCell ref="D14:D15"/>
    <mergeCell ref="B37:C37"/>
    <mergeCell ref="C26:I26"/>
    <mergeCell ref="K38:N38"/>
    <mergeCell ref="A1:T1"/>
    <mergeCell ref="A2:T2"/>
    <mergeCell ref="A3:T3"/>
    <mergeCell ref="E14:E15"/>
    <mergeCell ref="F14:F15"/>
    <mergeCell ref="G14:G15"/>
    <mergeCell ref="J14:J15"/>
    <mergeCell ref="K14:K15"/>
    <mergeCell ref="I14:I15"/>
    <mergeCell ref="L14:L15"/>
    <mergeCell ref="M14:M15"/>
    <mergeCell ref="N14:N15"/>
    <mergeCell ref="O14:O15"/>
    <mergeCell ref="P14:P15"/>
    <mergeCell ref="Q14:Q15"/>
    <mergeCell ref="R14:R15"/>
    <mergeCell ref="S9:T9"/>
    <mergeCell ref="S11:T11"/>
    <mergeCell ref="S14:T14"/>
    <mergeCell ref="Q10:R10"/>
    <mergeCell ref="Q9:R9"/>
    <mergeCell ref="R17:R18"/>
    <mergeCell ref="Q17:Q18"/>
    <mergeCell ref="H19:H22"/>
    <mergeCell ref="A19:A22"/>
    <mergeCell ref="B19:B22"/>
    <mergeCell ref="C19:C22"/>
    <mergeCell ref="D19:D22"/>
    <mergeCell ref="E19:E22"/>
    <mergeCell ref="F19:F22"/>
    <mergeCell ref="G19:G22"/>
    <mergeCell ref="Q19:Q22"/>
    <mergeCell ref="R19:R22"/>
    <mergeCell ref="S17:S18"/>
    <mergeCell ref="T17:T18"/>
    <mergeCell ref="I17:I18"/>
    <mergeCell ref="J17:J18"/>
    <mergeCell ref="K17:K18"/>
    <mergeCell ref="L17:L18"/>
    <mergeCell ref="M17:M18"/>
    <mergeCell ref="N17:N18"/>
    <mergeCell ref="S19:S22"/>
    <mergeCell ref="T19:T22"/>
    <mergeCell ref="I19:I22"/>
    <mergeCell ref="J19:J22"/>
    <mergeCell ref="K19:K22"/>
    <mergeCell ref="L19:L22"/>
    <mergeCell ref="M19:M22"/>
    <mergeCell ref="N19:N22"/>
    <mergeCell ref="O19:O22"/>
    <mergeCell ref="P19:P22"/>
    <mergeCell ref="P17:P18"/>
    <mergeCell ref="O17:O18"/>
    <mergeCell ref="H17:H18"/>
    <mergeCell ref="G17:G18"/>
    <mergeCell ref="F17:F18"/>
    <mergeCell ref="E17:E18"/>
    <mergeCell ref="A6:B6"/>
    <mergeCell ref="A5:B5"/>
    <mergeCell ref="D17:D18"/>
    <mergeCell ref="C17:C18"/>
    <mergeCell ref="B17:B18"/>
    <mergeCell ref="A17:A18"/>
    <mergeCell ref="A10:C10"/>
    <mergeCell ref="A9:C9"/>
  </mergeCells>
  <printOptions horizontalCentered="1" verticalCentered="1"/>
  <pageMargins left="0.1968503937007874" right="0.4330708661417323" top="0.7874015748031497" bottom="0.7874015748031497" header="0" footer="0"/>
  <pageSetup horizontalDpi="300" verticalDpi="300" orientation="landscape" paperSize="5" scale="48" r:id="rId3"/>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Gobernacion del Putumayo</cp:lastModifiedBy>
  <cp:lastPrinted>2010-01-22T13:37:31Z</cp:lastPrinted>
  <dcterms:created xsi:type="dcterms:W3CDTF">2003-11-14T08:59:56Z</dcterms:created>
  <dcterms:modified xsi:type="dcterms:W3CDTF">2010-01-22T13:38:38Z</dcterms:modified>
  <cp:category/>
  <cp:version/>
  <cp:contentType/>
  <cp:contentStatus/>
</cp:coreProperties>
</file>